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Canal 11 IPN\2025\MODIFICADO FCO GLEZ\"/>
    </mc:Choice>
  </mc:AlternateContent>
  <xr:revisionPtr revIDLastSave="0" documentId="13_ncr:1_{903D7C71-15B8-4C4D-9A54-476325412083}" xr6:coauthVersionLast="47" xr6:coauthVersionMax="47" xr10:uidLastSave="{00000000-0000-0000-0000-000000000000}"/>
  <bookViews>
    <workbookView xWindow="2730" yWindow="2730" windowWidth="19815" windowHeight="10605" xr2:uid="{00000000-000D-0000-FFFF-FFFF00000000}"/>
  </bookViews>
  <sheets>
    <sheet name="ABR 2025_DEF" sheetId="1" r:id="rId1"/>
    <sheet name="PRESUP_POR_COL2025" sheetId="2" state="hidden" r:id="rId2"/>
  </sheets>
  <definedNames>
    <definedName name="_xlnm.Print_Area" localSheetId="0">'ABR 2025_DEF'!$A$1:$O$16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" i="2" l="1"/>
  <c r="P2" i="2"/>
  <c r="AC2" i="2"/>
  <c r="K3" i="2"/>
  <c r="P3" i="2"/>
  <c r="AC3" i="2"/>
  <c r="K4" i="2"/>
  <c r="P4" i="2"/>
  <c r="AC4" i="2"/>
  <c r="K5" i="2"/>
  <c r="P5" i="2"/>
  <c r="AC5" i="2"/>
  <c r="K6" i="2"/>
  <c r="P6" i="2"/>
  <c r="AC6" i="2"/>
  <c r="K7" i="2"/>
  <c r="P7" i="2"/>
  <c r="AC7" i="2"/>
  <c r="K8" i="2"/>
  <c r="P8" i="2"/>
  <c r="AC8" i="2"/>
  <c r="K9" i="2"/>
  <c r="P9" i="2"/>
  <c r="AC9" i="2"/>
  <c r="K10" i="2"/>
  <c r="P10" i="2"/>
  <c r="AC10" i="2"/>
  <c r="K11" i="2"/>
  <c r="P11" i="2"/>
  <c r="AC11" i="2"/>
  <c r="K12" i="2"/>
  <c r="P12" i="2"/>
  <c r="AC12" i="2"/>
  <c r="K13" i="2"/>
  <c r="P13" i="2"/>
  <c r="AC13" i="2"/>
  <c r="K14" i="2"/>
  <c r="P14" i="2"/>
  <c r="AC14" i="2"/>
  <c r="K15" i="2"/>
  <c r="P15" i="2"/>
  <c r="AC15" i="2"/>
  <c r="K16" i="2"/>
  <c r="P16" i="2"/>
  <c r="AC16" i="2"/>
  <c r="K17" i="2"/>
  <c r="P17" i="2"/>
  <c r="AC17" i="2"/>
  <c r="K18" i="2"/>
  <c r="P18" i="2"/>
  <c r="AC18" i="2"/>
  <c r="K19" i="2"/>
  <c r="P19" i="2"/>
  <c r="AC19" i="2"/>
  <c r="K20" i="2"/>
  <c r="P20" i="2"/>
  <c r="AC20" i="2"/>
  <c r="K21" i="2"/>
  <c r="P21" i="2"/>
  <c r="AC21" i="2"/>
  <c r="K22" i="2"/>
  <c r="P22" i="2"/>
  <c r="AC22" i="2"/>
  <c r="K23" i="2"/>
  <c r="P23" i="2"/>
  <c r="AC23" i="2"/>
  <c r="K24" i="2"/>
  <c r="P24" i="2"/>
  <c r="AC24" i="2"/>
  <c r="K25" i="2"/>
  <c r="P25" i="2"/>
  <c r="AC25" i="2"/>
  <c r="K26" i="2"/>
  <c r="P26" i="2"/>
  <c r="AC26" i="2"/>
  <c r="K27" i="2"/>
  <c r="P27" i="2"/>
  <c r="AC27" i="2"/>
  <c r="K28" i="2"/>
  <c r="P28" i="2"/>
  <c r="AC28" i="2"/>
  <c r="K29" i="2"/>
  <c r="P29" i="2"/>
  <c r="AC29" i="2"/>
  <c r="K30" i="2"/>
  <c r="P30" i="2"/>
  <c r="AC30" i="2"/>
  <c r="K31" i="2"/>
  <c r="P31" i="2"/>
  <c r="AC31" i="2"/>
  <c r="K32" i="2"/>
  <c r="P32" i="2"/>
  <c r="AC32" i="2"/>
  <c r="K33" i="2"/>
  <c r="P33" i="2"/>
  <c r="AC33" i="2"/>
  <c r="K34" i="2"/>
  <c r="P34" i="2"/>
  <c r="AC34" i="2"/>
  <c r="K35" i="2"/>
  <c r="P35" i="2"/>
  <c r="AC35" i="2"/>
  <c r="K36" i="2"/>
  <c r="P36" i="2"/>
  <c r="AC36" i="2"/>
  <c r="K37" i="2"/>
  <c r="P37" i="2"/>
  <c r="AC37" i="2"/>
  <c r="K38" i="2"/>
  <c r="P38" i="2"/>
  <c r="AC38" i="2"/>
  <c r="K39" i="2"/>
  <c r="P39" i="2"/>
  <c r="AC39" i="2"/>
  <c r="K40" i="2"/>
  <c r="P40" i="2"/>
  <c r="AC40" i="2"/>
  <c r="K41" i="2"/>
  <c r="P41" i="2"/>
  <c r="AC41" i="2"/>
  <c r="K42" i="2"/>
  <c r="P42" i="2"/>
  <c r="AC42" i="2"/>
  <c r="K43" i="2"/>
  <c r="P43" i="2"/>
  <c r="AC43" i="2"/>
  <c r="K44" i="2"/>
  <c r="P44" i="2"/>
  <c r="AC44" i="2"/>
  <c r="K45" i="2"/>
  <c r="P45" i="2"/>
  <c r="AC45" i="2"/>
  <c r="K46" i="2"/>
  <c r="P46" i="2"/>
  <c r="AC46" i="2"/>
  <c r="K47" i="2"/>
  <c r="P47" i="2"/>
  <c r="AC47" i="2"/>
  <c r="K48" i="2"/>
  <c r="P48" i="2"/>
  <c r="AC48" i="2"/>
  <c r="K49" i="2"/>
  <c r="P49" i="2"/>
  <c r="AC49" i="2"/>
  <c r="K50" i="2"/>
  <c r="P50" i="2"/>
  <c r="AC50" i="2"/>
  <c r="K51" i="2"/>
  <c r="P51" i="2"/>
  <c r="AC51" i="2"/>
  <c r="K52" i="2"/>
  <c r="P52" i="2"/>
  <c r="AC52" i="2"/>
  <c r="K53" i="2"/>
  <c r="P53" i="2"/>
  <c r="AC53" i="2"/>
  <c r="K54" i="2"/>
  <c r="P54" i="2"/>
  <c r="AC54" i="2"/>
  <c r="K55" i="2"/>
  <c r="P55" i="2"/>
  <c r="AC55" i="2"/>
  <c r="K56" i="2"/>
  <c r="P56" i="2"/>
  <c r="AC56" i="2"/>
  <c r="K57" i="2"/>
  <c r="P57" i="2"/>
  <c r="AC57" i="2"/>
  <c r="K58" i="2"/>
  <c r="P58" i="2"/>
  <c r="AC58" i="2"/>
  <c r="K59" i="2"/>
  <c r="P59" i="2"/>
  <c r="AC59" i="2"/>
  <c r="K60" i="2"/>
  <c r="P60" i="2"/>
  <c r="AC60" i="2"/>
  <c r="K61" i="2"/>
  <c r="P61" i="2"/>
  <c r="AC61" i="2"/>
  <c r="K62" i="2"/>
  <c r="P62" i="2"/>
  <c r="AC62" i="2"/>
  <c r="K63" i="2"/>
  <c r="P63" i="2"/>
  <c r="AC63" i="2"/>
  <c r="K64" i="2"/>
  <c r="P64" i="2"/>
  <c r="AC64" i="2"/>
  <c r="K65" i="2"/>
  <c r="P65" i="2"/>
  <c r="AC65" i="2"/>
  <c r="K66" i="2"/>
  <c r="P66" i="2"/>
  <c r="AC66" i="2"/>
  <c r="K67" i="2"/>
  <c r="P67" i="2"/>
  <c r="AC67" i="2"/>
  <c r="K68" i="2"/>
  <c r="P68" i="2"/>
  <c r="AC68" i="2"/>
  <c r="K69" i="2"/>
  <c r="P69" i="2"/>
  <c r="AC69" i="2"/>
  <c r="K70" i="2"/>
  <c r="P70" i="2"/>
  <c r="AC70" i="2"/>
  <c r="K71" i="2"/>
  <c r="P71" i="2"/>
  <c r="AC71" i="2"/>
  <c r="K72" i="2"/>
  <c r="P72" i="2"/>
  <c r="AC72" i="2"/>
  <c r="K73" i="2"/>
  <c r="P73" i="2"/>
  <c r="AC73" i="2"/>
  <c r="K74" i="2"/>
  <c r="P74" i="2"/>
  <c r="AC74" i="2"/>
  <c r="K75" i="2"/>
  <c r="P75" i="2"/>
  <c r="AC75" i="2"/>
  <c r="K76" i="2"/>
  <c r="P76" i="2"/>
  <c r="AC76" i="2"/>
  <c r="K77" i="2"/>
  <c r="P77" i="2"/>
  <c r="AC77" i="2"/>
  <c r="K78" i="2"/>
  <c r="P78" i="2"/>
  <c r="AC78" i="2"/>
  <c r="K79" i="2"/>
  <c r="P79" i="2"/>
  <c r="AC79" i="2"/>
  <c r="K80" i="2"/>
  <c r="P80" i="2"/>
  <c r="AC80" i="2"/>
  <c r="K81" i="2"/>
  <c r="P81" i="2"/>
  <c r="AC81" i="2"/>
  <c r="K82" i="2"/>
  <c r="P82" i="2"/>
  <c r="AC82" i="2"/>
  <c r="K83" i="2"/>
  <c r="P83" i="2"/>
  <c r="AC83" i="2"/>
  <c r="K84" i="2"/>
  <c r="P84" i="2"/>
  <c r="AC84" i="2"/>
  <c r="K85" i="2"/>
  <c r="P85" i="2"/>
  <c r="AC85" i="2"/>
  <c r="K86" i="2"/>
  <c r="P86" i="2"/>
  <c r="AC86" i="2"/>
  <c r="K87" i="2"/>
  <c r="P87" i="2"/>
  <c r="AC87" i="2"/>
  <c r="K88" i="2"/>
  <c r="P88" i="2"/>
  <c r="AC88" i="2"/>
  <c r="D10" i="1"/>
  <c r="D6" i="1"/>
  <c r="D14" i="1" l="1"/>
  <c r="C12" i="1"/>
  <c r="C13" i="1"/>
  <c r="C11" i="1"/>
  <c r="C8" i="1"/>
  <c r="C9" i="1"/>
  <c r="C7" i="1"/>
  <c r="O6" i="1" l="1"/>
  <c r="N6" i="1"/>
  <c r="M6" i="1"/>
  <c r="L6" i="1"/>
  <c r="K6" i="1"/>
  <c r="J6" i="1"/>
  <c r="I6" i="1"/>
  <c r="H6" i="1"/>
  <c r="G6" i="1"/>
  <c r="F6" i="1"/>
  <c r="E6" i="1"/>
  <c r="C6" i="1"/>
  <c r="O10" i="1" l="1"/>
  <c r="O14" i="1" s="1"/>
  <c r="N10" i="1"/>
  <c r="M10" i="1"/>
  <c r="M14" i="1" s="1"/>
  <c r="L10" i="1"/>
  <c r="K10" i="1"/>
  <c r="K14" i="1" s="1"/>
  <c r="J10" i="1"/>
  <c r="I10" i="1"/>
  <c r="I14" i="1" s="1"/>
  <c r="H10" i="1"/>
  <c r="G10" i="1"/>
  <c r="G14" i="1" s="1"/>
  <c r="F10" i="1"/>
  <c r="E10" i="1"/>
  <c r="C10" i="1"/>
  <c r="E14" i="1" l="1"/>
  <c r="C14" i="1"/>
  <c r="J14" i="1"/>
  <c r="L14" i="1"/>
  <c r="H14" i="1"/>
  <c r="N14" i="1"/>
  <c r="F14" i="1"/>
</calcChain>
</file>

<file path=xl/sharedStrings.xml><?xml version="1.0" encoding="utf-8"?>
<sst xmlns="http://schemas.openxmlformats.org/spreadsheetml/2006/main" count="230" uniqueCount="56">
  <si>
    <t>Programa / Capítulo</t>
  </si>
  <si>
    <t>E013 Producción y transmisión de materiales educativos</t>
  </si>
  <si>
    <t>Importe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</si>
  <si>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</si>
  <si>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</si>
  <si>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</si>
  <si>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</si>
  <si>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</si>
  <si>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</si>
  <si>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</si>
  <si>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</si>
  <si>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</si>
  <si>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</si>
  <si>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</si>
  <si>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</si>
  <si>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B01 XE-IPN Canal 11</t>
  </si>
  <si>
    <t>1000 Servicios personales</t>
  </si>
  <si>
    <t>2000 Materiales y suministros</t>
  </si>
  <si>
    <t>3000 Servicios generales</t>
  </si>
  <si>
    <t>M001 Actividades de apoyo administrativo</t>
  </si>
  <si>
    <t>Total</t>
  </si>
  <si>
    <t>Presupuesto Autorizado Modificado 2025</t>
  </si>
  <si>
    <t>Nota.- Modulo de Adecuaciones Presupuestarias (MAP)</t>
  </si>
  <si>
    <t>al 30 de Abril de 2025</t>
  </si>
  <si>
    <t>E</t>
  </si>
  <si>
    <t>B01</t>
  </si>
  <si>
    <t>M</t>
  </si>
  <si>
    <t>Totla</t>
  </si>
  <si>
    <t>MOD_DIC</t>
  </si>
  <si>
    <t>MOD_NOV</t>
  </si>
  <si>
    <t>MOD_OCT</t>
  </si>
  <si>
    <t>MOD_SEP</t>
  </si>
  <si>
    <t>MOD_AGO</t>
  </si>
  <si>
    <t>MOD_JUL</t>
  </si>
  <si>
    <t>MOD_JUN</t>
  </si>
  <si>
    <t>MOD_MAY</t>
  </si>
  <si>
    <t>MOD_ABR</t>
  </si>
  <si>
    <t>MOD_MAR</t>
  </si>
  <si>
    <t>MOD_FEB</t>
  </si>
  <si>
    <t>MOD_ENE</t>
  </si>
  <si>
    <t>CLAVE_CARTERA</t>
  </si>
  <si>
    <t>ENTIDAD_FED</t>
  </si>
  <si>
    <t>FUENTE_FINAN</t>
  </si>
  <si>
    <t>TIPO_GASTO</t>
  </si>
  <si>
    <t>PARTIDA</t>
  </si>
  <si>
    <t>Cap</t>
  </si>
  <si>
    <t>PROYECTO</t>
  </si>
  <si>
    <t>IDEN_PROY</t>
  </si>
  <si>
    <t>ACTIVIDAD_INST</t>
  </si>
  <si>
    <t>PROGRAMA</t>
  </si>
  <si>
    <t>SUBFUNCION</t>
  </si>
  <si>
    <t>FN</t>
  </si>
  <si>
    <t>F</t>
  </si>
  <si>
    <t>UNIDAD</t>
  </si>
  <si>
    <t>RAMO</t>
  </si>
  <si>
    <t>CICLO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</si>
</sst>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Geomanist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6003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0" xfId="0" applyFont="1"/>
    <xf numFmtId="164" fontId="0" fillId="0" borderId="0" xfId="0" applyNumberFormat="1"/>
    <xf numFmtId="164" fontId="3" fillId="0" borderId="1" xfId="0" applyNumberFormat="1" applyFont="1" applyBorder="1"/>
    <xf numFmtId="0" fontId="3" fillId="0" borderId="1" xfId="0" applyFont="1" applyBorder="1"/>
    <xf numFmtId="0" fontId="2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right"/>
    </xf>
    <xf numFmtId="4" fontId="0" fillId="0" borderId="0" xfId="0" applyNumberFormat="1"/>
    <xf numFmtId="164" fontId="3" fillId="0" borderId="1" xfId="0" applyNumberFormat="1" applyFont="1" applyBorder="1" applyAlignment="1">
      <alignment vertical="top"/>
    </xf>
    <xf numFmtId="164" fontId="0" fillId="0" borderId="0" xfId="0" applyNumberFormat="1" applyAlignment="1">
      <alignment vertical="top"/>
    </xf>
    <xf numFmtId="0" fontId="2" fillId="2" borderId="0" xfId="0" applyFont="1" applyFill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1" fillId="0" borderId="0" xfId="1"/>
  </cellXfs>
  <cellStyles count="2">
    <cellStyle name="Normal" xfId="0" builtinId="0"/>
    <cellStyle name="Normal 2" xfId="1" xr:uid="{82615147-1754-4B38-B8CC-2F5441CA9DEC}"/>
  </cellStyles>
  <dxfs count="0"/>
  <tableStyles count="0" defaultTableStyle="TableStyleMedium2" defaultPivotStyle="PivotStyleLight16"/>
  <colors>
    <mruColors>
      <color rgb="FF660033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8"/>
  <sheetViews>
    <sheetView showGridLines="0" tabSelected="1" zoomScale="70" zoomScaleNormal="70" workbookViewId="0">
      <selection activeCell="D23" sqref="D23"/>
    </sheetView>
  </sheetViews>
  <sheetFormatPr baseColWidth="10" defaultRowHeight="15" x14ac:dyDescent="0.25"/>
  <cols>
    <col min="1" max="1" width="5.7109375" customWidth="1"/>
    <col min="2" max="2" width="34.5703125" customWidth="1"/>
    <col min="3" max="3" width="19.7109375" bestFit="1" customWidth="1"/>
    <col min="4" max="4" width="18.7109375" bestFit="1" customWidth="1"/>
    <col min="5" max="9" width="19.140625" bestFit="1" customWidth="1"/>
    <col min="10" max="10" width="18.7109375" bestFit="1" customWidth="1"/>
    <col min="11" max="12" width="19.140625" bestFit="1" customWidth="1"/>
    <col min="13" max="15" width="18.7109375" bestFit="1" customWidth="1"/>
  </cols>
  <sheetData>
    <row r="1" spans="1:15" s="1" customFormat="1" x14ac:dyDescent="0.25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1" customFormat="1" x14ac:dyDescent="0.25">
      <c r="A2" s="12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s="1" customFormat="1" x14ac:dyDescent="0.25">
      <c r="A3" s="12" t="s">
        <v>23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s="1" customFormat="1" x14ac:dyDescent="0.25"/>
    <row r="5" spans="1:15" s="1" customFormat="1" x14ac:dyDescent="0.25">
      <c r="A5" s="10" t="s">
        <v>0</v>
      </c>
      <c r="B5" s="10"/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11</v>
      </c>
      <c r="M5" s="5" t="s">
        <v>12</v>
      </c>
      <c r="N5" s="5" t="s">
        <v>13</v>
      </c>
      <c r="O5" s="5" t="s">
        <v>14</v>
      </c>
    </row>
    <row r="6" spans="1:15" s="1" customFormat="1" ht="30.75" customHeight="1" x14ac:dyDescent="0.25">
      <c r="A6" s="11" t="s">
        <v>1</v>
      </c>
      <c r="B6" s="11"/>
      <c r="C6" s="8">
        <f t="shared" ref="C6:O6" si="0">SUM(C7:C9)</f>
        <v>588531032</v>
      </c>
      <c r="D6" s="8">
        <f t="shared" si="0"/>
        <v>43311463.5</v>
      </c>
      <c r="E6" s="8">
        <f t="shared" si="0"/>
        <v>52838523.350000009</v>
      </c>
      <c r="F6" s="8">
        <f t="shared" si="0"/>
        <v>35585895.129999995</v>
      </c>
      <c r="G6" s="8">
        <f t="shared" si="0"/>
        <v>78316101.449999988</v>
      </c>
      <c r="H6" s="8">
        <f t="shared" si="0"/>
        <v>57084519.560000017</v>
      </c>
      <c r="I6" s="8">
        <f t="shared" si="0"/>
        <v>54602491</v>
      </c>
      <c r="J6" s="8">
        <f t="shared" si="0"/>
        <v>48600261</v>
      </c>
      <c r="K6" s="8">
        <f t="shared" si="0"/>
        <v>49990569</v>
      </c>
      <c r="L6" s="8">
        <f t="shared" si="0"/>
        <v>47741452</v>
      </c>
      <c r="M6" s="8">
        <f t="shared" si="0"/>
        <v>50345930</v>
      </c>
      <c r="N6" s="8">
        <f t="shared" si="0"/>
        <v>41656491</v>
      </c>
      <c r="O6" s="8">
        <f t="shared" si="0"/>
        <v>28457335.009999998</v>
      </c>
    </row>
    <row r="7" spans="1:15" x14ac:dyDescent="0.25">
      <c r="B7" t="s">
        <v>16</v>
      </c>
      <c r="C7" s="9">
        <f>SUM(D7:O7)</f>
        <v>220355194</v>
      </c>
      <c r="D7" s="9">
        <v>20444656.260000002</v>
      </c>
      <c r="E7" s="9">
        <v>30855018.829999998</v>
      </c>
      <c r="F7" s="9">
        <v>9716111.4100000001</v>
      </c>
      <c r="G7" s="9">
        <v>46454051.880000003</v>
      </c>
      <c r="H7" s="9">
        <v>3407618.2</v>
      </c>
      <c r="I7" s="9">
        <v>11705303.42</v>
      </c>
      <c r="J7" s="9">
        <v>20430460</v>
      </c>
      <c r="K7" s="9">
        <v>20430460</v>
      </c>
      <c r="L7" s="9">
        <v>20430460</v>
      </c>
      <c r="M7" s="9">
        <v>21826203</v>
      </c>
      <c r="N7" s="9">
        <v>14654851</v>
      </c>
      <c r="O7" s="9">
        <v>0</v>
      </c>
    </row>
    <row r="8" spans="1:15" x14ac:dyDescent="0.25">
      <c r="B8" t="s">
        <v>17</v>
      </c>
      <c r="C8" s="9">
        <f t="shared" ref="C8:C9" si="1">SUM(D8:O8)</f>
        <v>16551231.720000001</v>
      </c>
      <c r="D8" s="9">
        <v>43713.05</v>
      </c>
      <c r="E8" s="9">
        <v>235276.71999999997</v>
      </c>
      <c r="F8" s="9">
        <v>365931.42000000004</v>
      </c>
      <c r="G8" s="9">
        <v>1569187.5800000003</v>
      </c>
      <c r="H8" s="9">
        <v>6041803.2299999995</v>
      </c>
      <c r="I8" s="9">
        <v>3177716</v>
      </c>
      <c r="J8" s="9">
        <v>486818</v>
      </c>
      <c r="K8" s="9">
        <v>1454139</v>
      </c>
      <c r="L8" s="9">
        <v>502647</v>
      </c>
      <c r="M8" s="9">
        <v>1554352</v>
      </c>
      <c r="N8" s="9">
        <v>471428</v>
      </c>
      <c r="O8" s="9">
        <v>648219.72</v>
      </c>
    </row>
    <row r="9" spans="1:15" x14ac:dyDescent="0.25">
      <c r="B9" t="s">
        <v>18</v>
      </c>
      <c r="C9" s="9">
        <f t="shared" si="1"/>
        <v>351624606.28000003</v>
      </c>
      <c r="D9" s="9">
        <v>22823094.190000001</v>
      </c>
      <c r="E9" s="9">
        <v>21748227.800000008</v>
      </c>
      <c r="F9" s="9">
        <v>25503852.299999993</v>
      </c>
      <c r="G9" s="9">
        <v>30292861.989999995</v>
      </c>
      <c r="H9" s="9">
        <v>47635098.130000018</v>
      </c>
      <c r="I9" s="9">
        <v>39719471.579999998</v>
      </c>
      <c r="J9" s="9">
        <v>27682982.999999996</v>
      </c>
      <c r="K9" s="9">
        <v>28105970.000000004</v>
      </c>
      <c r="L9" s="9">
        <v>26808345.000000004</v>
      </c>
      <c r="M9" s="9">
        <v>26965375</v>
      </c>
      <c r="N9" s="9">
        <v>26530212.000000004</v>
      </c>
      <c r="O9" s="9">
        <v>27809115.289999999</v>
      </c>
    </row>
    <row r="10" spans="1:15" s="1" customFormat="1" x14ac:dyDescent="0.25">
      <c r="A10" s="4" t="s">
        <v>19</v>
      </c>
      <c r="B10" s="4"/>
      <c r="C10" s="3">
        <f>SUM(C11:C13)</f>
        <v>25659174</v>
      </c>
      <c r="D10" s="3">
        <f>SUM(D11:D13)</f>
        <v>4769004.76</v>
      </c>
      <c r="E10" s="3">
        <f t="shared" ref="E10:O10" si="2">SUM(E11:E13)</f>
        <v>2389564.44</v>
      </c>
      <c r="F10" s="3">
        <f t="shared" si="2"/>
        <v>2401064.44</v>
      </c>
      <c r="G10" s="3">
        <f t="shared" si="2"/>
        <v>4786569.16</v>
      </c>
      <c r="H10" s="3">
        <f t="shared" si="2"/>
        <v>635327.19999999995</v>
      </c>
      <c r="I10" s="3">
        <f t="shared" si="2"/>
        <v>2410394</v>
      </c>
      <c r="J10" s="3">
        <f t="shared" si="2"/>
        <v>2423494</v>
      </c>
      <c r="K10" s="3">
        <f t="shared" si="2"/>
        <v>2423494</v>
      </c>
      <c r="L10" s="3">
        <f t="shared" si="2"/>
        <v>2405603</v>
      </c>
      <c r="M10" s="3">
        <f t="shared" si="2"/>
        <v>1006789</v>
      </c>
      <c r="N10" s="3">
        <f t="shared" si="2"/>
        <v>2288</v>
      </c>
      <c r="O10" s="3">
        <f t="shared" si="2"/>
        <v>5582</v>
      </c>
    </row>
    <row r="11" spans="1:15" x14ac:dyDescent="0.25">
      <c r="B11" t="s">
        <v>16</v>
      </c>
      <c r="C11" s="2">
        <f>SUM(D11:O11)</f>
        <v>22606715</v>
      </c>
      <c r="D11" s="2">
        <v>2323004.7599999998</v>
      </c>
      <c r="E11" s="2">
        <v>2332064.44</v>
      </c>
      <c r="F11" s="2">
        <v>2332064.44</v>
      </c>
      <c r="G11" s="2">
        <v>4711835.28</v>
      </c>
      <c r="H11" s="2">
        <v>302261.08</v>
      </c>
      <c r="I11" s="2">
        <v>2400246</v>
      </c>
      <c r="J11" s="2">
        <v>2400246</v>
      </c>
      <c r="K11" s="2">
        <v>2400246</v>
      </c>
      <c r="L11" s="2">
        <v>2400246</v>
      </c>
      <c r="M11" s="2">
        <v>1004501</v>
      </c>
      <c r="N11" s="2">
        <v>0</v>
      </c>
      <c r="O11" s="2">
        <v>0</v>
      </c>
    </row>
    <row r="12" spans="1:15" x14ac:dyDescent="0.25">
      <c r="B12" t="s">
        <v>17</v>
      </c>
      <c r="C12" s="2">
        <f t="shared" ref="C12:C13" si="3">SUM(D12:O12)</f>
        <v>17139</v>
      </c>
      <c r="D12" s="2">
        <v>0</v>
      </c>
      <c r="E12" s="2">
        <v>0</v>
      </c>
      <c r="F12" s="2">
        <v>0</v>
      </c>
      <c r="G12" s="2">
        <v>0</v>
      </c>
      <c r="H12" s="2">
        <v>16690</v>
      </c>
      <c r="I12" s="2">
        <v>0</v>
      </c>
      <c r="J12" s="2">
        <v>0</v>
      </c>
      <c r="K12" s="2">
        <v>0</v>
      </c>
      <c r="L12" s="2">
        <v>449</v>
      </c>
      <c r="M12" s="2">
        <v>0</v>
      </c>
      <c r="N12" s="2">
        <v>0</v>
      </c>
      <c r="O12" s="2">
        <v>0</v>
      </c>
    </row>
    <row r="13" spans="1:15" x14ac:dyDescent="0.25">
      <c r="B13" t="s">
        <v>18</v>
      </c>
      <c r="C13" s="2">
        <f t="shared" si="3"/>
        <v>3035320</v>
      </c>
      <c r="D13" s="2">
        <v>2446000</v>
      </c>
      <c r="E13" s="2">
        <v>57500</v>
      </c>
      <c r="F13" s="2">
        <v>69000</v>
      </c>
      <c r="G13" s="2">
        <v>74733.88</v>
      </c>
      <c r="H13" s="2">
        <v>316376.12</v>
      </c>
      <c r="I13" s="2">
        <v>10148</v>
      </c>
      <c r="J13" s="2">
        <v>23248</v>
      </c>
      <c r="K13" s="2">
        <v>23248</v>
      </c>
      <c r="L13" s="2">
        <v>4908</v>
      </c>
      <c r="M13" s="2">
        <v>2288</v>
      </c>
      <c r="N13" s="2">
        <v>2288</v>
      </c>
      <c r="O13" s="2">
        <v>5582</v>
      </c>
    </row>
    <row r="14" spans="1:15" s="1" customFormat="1" x14ac:dyDescent="0.25">
      <c r="A14" s="10" t="s">
        <v>20</v>
      </c>
      <c r="B14" s="10"/>
      <c r="C14" s="6">
        <f t="shared" ref="C14:O14" si="4">+C6+C10</f>
        <v>614190206</v>
      </c>
      <c r="D14" s="6">
        <f t="shared" si="4"/>
        <v>48080468.259999998</v>
      </c>
      <c r="E14" s="6">
        <f t="shared" si="4"/>
        <v>55228087.790000007</v>
      </c>
      <c r="F14" s="6">
        <f t="shared" si="4"/>
        <v>37986959.569999993</v>
      </c>
      <c r="G14" s="6">
        <f t="shared" si="4"/>
        <v>83102670.609999985</v>
      </c>
      <c r="H14" s="6">
        <f t="shared" si="4"/>
        <v>57719846.76000002</v>
      </c>
      <c r="I14" s="6">
        <f t="shared" si="4"/>
        <v>57012885</v>
      </c>
      <c r="J14" s="6">
        <f t="shared" si="4"/>
        <v>51023755</v>
      </c>
      <c r="K14" s="6">
        <f t="shared" si="4"/>
        <v>52414063</v>
      </c>
      <c r="L14" s="6">
        <f t="shared" si="4"/>
        <v>50147055</v>
      </c>
      <c r="M14" s="6">
        <f t="shared" si="4"/>
        <v>51352719</v>
      </c>
      <c r="N14" s="6">
        <f t="shared" si="4"/>
        <v>41658779</v>
      </c>
      <c r="O14" s="6">
        <f t="shared" si="4"/>
        <v>28462917.009999998</v>
      </c>
    </row>
    <row r="15" spans="1:15" x14ac:dyDescent="0.25">
      <c r="A15" t="s">
        <v>22</v>
      </c>
    </row>
    <row r="16" spans="1:15" x14ac:dyDescent="0.25"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8" spans="4:15" x14ac:dyDescent="0.25"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</sheetData>
  <mergeCells count="6">
    <mergeCell ref="A14:B14"/>
    <mergeCell ref="A5:B5"/>
    <mergeCell ref="A6:B6"/>
    <mergeCell ref="A1:O1"/>
    <mergeCell ref="A2:O2"/>
    <mergeCell ref="A3:O3"/>
  </mergeCells>
  <printOptions horizontalCentered="1"/>
  <pageMargins left="0.31496062992125984" right="0.31496062992125984" top="0.74803149606299213" bottom="0.74803149606299213" header="0.31496062992125984" footer="0.31496062992125984"/>
  <pageSetup scale="57" orientation="landscape" verticalDpi="0" r:id="rId1"/>
  <ignoredErrors>
    <ignoredError sqref="C1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5AEF8-A0DB-46F0-B21B-B5F23E9E428A}">
  <dimension ref="A1:AC88"/>
  <sheetViews>
    <sheetView zoomScale="85" zoomScaleNormal="85" workbookViewId="0">
      <selection activeCell="K10" sqref="K10"/>
    </sheetView>
  </sheetViews>
  <sheetFormatPr baseColWidth="10" defaultRowHeight="12.75" x14ac:dyDescent="0.2"/>
  <cols>
    <col min="1" max="16384" width="11.42578125" style="13"/>
  </cols>
  <sheetData>
    <row r="1" spans="1:29" x14ac:dyDescent="0.2">
      <c r="A1" s="13" t="s">
        <v>55</v>
      </c>
      <c r="B1" s="13" t="s">
        <v>54</v>
      </c>
      <c r="C1" s="13" t="s">
        <v>53</v>
      </c>
      <c r="D1" s="13" t="s">
        <v>52</v>
      </c>
      <c r="E1" s="13" t="s">
        <v>51</v>
      </c>
      <c r="F1" s="13" t="s">
        <v>50</v>
      </c>
      <c r="G1" s="13" t="s">
        <v>49</v>
      </c>
      <c r="H1" s="13" t="s">
        <v>48</v>
      </c>
      <c r="I1" s="13" t="s">
        <v>47</v>
      </c>
      <c r="J1" s="13" t="s">
        <v>46</v>
      </c>
      <c r="K1" s="13" t="s">
        <v>45</v>
      </c>
      <c r="L1" s="13" t="s">
        <v>44</v>
      </c>
      <c r="M1" s="13" t="s">
        <v>43</v>
      </c>
      <c r="N1" s="13" t="s">
        <v>42</v>
      </c>
      <c r="O1" s="13" t="s">
        <v>41</v>
      </c>
      <c r="P1" s="13" t="s">
        <v>40</v>
      </c>
      <c r="Q1" s="13" t="s">
        <v>39</v>
      </c>
      <c r="R1" s="13" t="s">
        <v>38</v>
      </c>
      <c r="S1" s="13" t="s">
        <v>37</v>
      </c>
      <c r="T1" s="13" t="s">
        <v>36</v>
      </c>
      <c r="U1" s="13" t="s">
        <v>35</v>
      </c>
      <c r="V1" s="13" t="s">
        <v>34</v>
      </c>
      <c r="W1" s="13" t="s">
        <v>33</v>
      </c>
      <c r="X1" s="13" t="s">
        <v>32</v>
      </c>
      <c r="Y1" s="13" t="s">
        <v>31</v>
      </c>
      <c r="Z1" s="13" t="s">
        <v>30</v>
      </c>
      <c r="AA1" s="13" t="s">
        <v>29</v>
      </c>
      <c r="AB1" s="13" t="s">
        <v>28</v>
      </c>
      <c r="AC1" s="13" t="s">
        <v>27</v>
      </c>
    </row>
    <row r="2" spans="1:29" x14ac:dyDescent="0.2">
      <c r="A2" s="13">
        <v>2025</v>
      </c>
      <c r="B2" s="13">
        <v>11</v>
      </c>
      <c r="C2" s="13" t="s">
        <v>25</v>
      </c>
      <c r="D2" s="13">
        <v>2</v>
      </c>
      <c r="E2" s="13">
        <v>4</v>
      </c>
      <c r="F2" s="13">
        <v>2</v>
      </c>
      <c r="G2" s="13">
        <v>0</v>
      </c>
      <c r="H2" s="13">
        <v>8</v>
      </c>
      <c r="I2" s="13" t="s">
        <v>24</v>
      </c>
      <c r="J2" s="13">
        <v>13</v>
      </c>
      <c r="K2" s="13" t="str">
        <f>MID(L2,1,1)</f>
        <v>3</v>
      </c>
      <c r="L2" s="13">
        <v>37106</v>
      </c>
      <c r="M2" s="13">
        <v>1</v>
      </c>
      <c r="N2" s="13">
        <v>1</v>
      </c>
      <c r="O2" s="13">
        <v>9</v>
      </c>
      <c r="P2" s="13" t="str">
        <f>"0"</f>
        <v>0</v>
      </c>
      <c r="Q2" s="13">
        <v>0</v>
      </c>
      <c r="R2" s="13">
        <v>1680</v>
      </c>
      <c r="S2" s="13">
        <v>0</v>
      </c>
      <c r="T2" s="13">
        <v>172455</v>
      </c>
      <c r="U2" s="13">
        <v>1680</v>
      </c>
      <c r="V2" s="13">
        <v>0</v>
      </c>
      <c r="W2" s="13">
        <v>0</v>
      </c>
      <c r="X2" s="13">
        <v>0</v>
      </c>
      <c r="Y2" s="13">
        <v>0</v>
      </c>
      <c r="Z2" s="13">
        <v>0</v>
      </c>
      <c r="AA2" s="13">
        <v>0</v>
      </c>
      <c r="AB2" s="13">
        <v>0</v>
      </c>
      <c r="AC2" s="13">
        <f>SUM(Q2:AB2)</f>
        <v>175815</v>
      </c>
    </row>
    <row r="3" spans="1:29" x14ac:dyDescent="0.2">
      <c r="A3" s="13">
        <v>2025</v>
      </c>
      <c r="B3" s="13">
        <v>11</v>
      </c>
      <c r="C3" s="13" t="s">
        <v>25</v>
      </c>
      <c r="D3" s="13">
        <v>2</v>
      </c>
      <c r="E3" s="13">
        <v>4</v>
      </c>
      <c r="F3" s="13">
        <v>2</v>
      </c>
      <c r="G3" s="13">
        <v>0</v>
      </c>
      <c r="H3" s="13">
        <v>8</v>
      </c>
      <c r="I3" s="13" t="s">
        <v>24</v>
      </c>
      <c r="J3" s="13">
        <v>13</v>
      </c>
      <c r="K3" s="13" t="str">
        <f>MID(L3,1,1)</f>
        <v>3</v>
      </c>
      <c r="L3" s="13">
        <v>31201</v>
      </c>
      <c r="M3" s="13">
        <v>1</v>
      </c>
      <c r="N3" s="13">
        <v>1</v>
      </c>
      <c r="O3" s="13">
        <v>9</v>
      </c>
      <c r="P3" s="13" t="str">
        <f>"0"</f>
        <v>0</v>
      </c>
      <c r="Q3" s="13">
        <v>900</v>
      </c>
      <c r="R3" s="13">
        <v>1551.18</v>
      </c>
      <c r="S3" s="13">
        <v>2183.91</v>
      </c>
      <c r="T3" s="13">
        <v>2878.25</v>
      </c>
      <c r="U3" s="13">
        <v>4386.66</v>
      </c>
      <c r="V3" s="13">
        <v>1900</v>
      </c>
      <c r="W3" s="13">
        <v>1000</v>
      </c>
      <c r="X3" s="13">
        <v>1000</v>
      </c>
      <c r="Y3" s="13">
        <v>1000</v>
      </c>
      <c r="Z3" s="13">
        <v>4900</v>
      </c>
      <c r="AA3" s="13">
        <v>1000</v>
      </c>
      <c r="AB3" s="13">
        <v>2213</v>
      </c>
      <c r="AC3" s="13">
        <f>SUM(Q3:AB3)</f>
        <v>24913</v>
      </c>
    </row>
    <row r="4" spans="1:29" x14ac:dyDescent="0.2">
      <c r="A4" s="13">
        <v>2025</v>
      </c>
      <c r="B4" s="13">
        <v>11</v>
      </c>
      <c r="C4" s="13" t="s">
        <v>25</v>
      </c>
      <c r="D4" s="13">
        <v>2</v>
      </c>
      <c r="E4" s="13">
        <v>4</v>
      </c>
      <c r="F4" s="13">
        <v>2</v>
      </c>
      <c r="G4" s="13">
        <v>0</v>
      </c>
      <c r="H4" s="13">
        <v>8</v>
      </c>
      <c r="I4" s="13" t="s">
        <v>24</v>
      </c>
      <c r="J4" s="13">
        <v>13</v>
      </c>
      <c r="K4" s="13" t="str">
        <f>MID(L4,1,1)</f>
        <v>2</v>
      </c>
      <c r="L4" s="13">
        <v>21501</v>
      </c>
      <c r="M4" s="13">
        <v>1</v>
      </c>
      <c r="N4" s="13">
        <v>1</v>
      </c>
      <c r="O4" s="13">
        <v>9</v>
      </c>
      <c r="P4" s="13" t="str">
        <f>"0"</f>
        <v>0</v>
      </c>
      <c r="Q4" s="13">
        <v>0</v>
      </c>
      <c r="R4" s="13">
        <v>0</v>
      </c>
      <c r="S4" s="13">
        <v>9260</v>
      </c>
      <c r="T4" s="13">
        <v>16788.05</v>
      </c>
      <c r="U4" s="13">
        <v>40265.949999999997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f>SUM(Q4:AB4)</f>
        <v>66314</v>
      </c>
    </row>
    <row r="5" spans="1:29" x14ac:dyDescent="0.2">
      <c r="A5" s="13">
        <v>2025</v>
      </c>
      <c r="B5" s="13">
        <v>11</v>
      </c>
      <c r="C5" s="13" t="s">
        <v>25</v>
      </c>
      <c r="D5" s="13">
        <v>2</v>
      </c>
      <c r="E5" s="13">
        <v>4</v>
      </c>
      <c r="F5" s="13">
        <v>2</v>
      </c>
      <c r="G5" s="13">
        <v>0</v>
      </c>
      <c r="H5" s="13">
        <v>8</v>
      </c>
      <c r="I5" s="13" t="s">
        <v>24</v>
      </c>
      <c r="J5" s="13">
        <v>13</v>
      </c>
      <c r="K5" s="13" t="str">
        <f>MID(L5,1,1)</f>
        <v>3</v>
      </c>
      <c r="L5" s="13">
        <v>37602</v>
      </c>
      <c r="M5" s="13">
        <v>1</v>
      </c>
      <c r="N5" s="13">
        <v>1</v>
      </c>
      <c r="O5" s="13">
        <v>9</v>
      </c>
      <c r="P5" s="13" t="str">
        <f>"0"</f>
        <v>0</v>
      </c>
      <c r="Q5" s="13">
        <v>0</v>
      </c>
      <c r="R5" s="13">
        <v>0</v>
      </c>
      <c r="S5" s="13">
        <v>14170.93</v>
      </c>
      <c r="T5" s="13">
        <v>3263.98</v>
      </c>
      <c r="U5" s="13">
        <v>216362.09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f>SUM(Q5:AB5)</f>
        <v>233797</v>
      </c>
    </row>
    <row r="6" spans="1:29" x14ac:dyDescent="0.2">
      <c r="A6" s="13">
        <v>2025</v>
      </c>
      <c r="B6" s="13">
        <v>11</v>
      </c>
      <c r="C6" s="13" t="s">
        <v>25</v>
      </c>
      <c r="D6" s="13">
        <v>2</v>
      </c>
      <c r="E6" s="13">
        <v>4</v>
      </c>
      <c r="F6" s="13">
        <v>2</v>
      </c>
      <c r="G6" s="13">
        <v>0</v>
      </c>
      <c r="H6" s="13">
        <v>8</v>
      </c>
      <c r="I6" s="13" t="s">
        <v>24</v>
      </c>
      <c r="J6" s="13">
        <v>13</v>
      </c>
      <c r="K6" s="13" t="str">
        <f>MID(L6,1,1)</f>
        <v>2</v>
      </c>
      <c r="L6" s="13">
        <v>22201</v>
      </c>
      <c r="M6" s="13">
        <v>1</v>
      </c>
      <c r="N6" s="13">
        <v>1</v>
      </c>
      <c r="O6" s="13">
        <v>9</v>
      </c>
      <c r="P6" s="13" t="str">
        <f>"0"</f>
        <v>0</v>
      </c>
      <c r="Q6" s="13">
        <v>0</v>
      </c>
      <c r="R6" s="13">
        <v>8368.36</v>
      </c>
      <c r="S6" s="13">
        <v>6682.93</v>
      </c>
      <c r="T6" s="13">
        <v>7498.86</v>
      </c>
      <c r="U6" s="13">
        <v>76701.850000000006</v>
      </c>
      <c r="V6" s="13">
        <v>6300</v>
      </c>
      <c r="W6" s="13">
        <v>6300</v>
      </c>
      <c r="X6" s="13">
        <v>6300</v>
      </c>
      <c r="Y6" s="13">
        <v>6300</v>
      </c>
      <c r="Z6" s="13">
        <v>6300</v>
      </c>
      <c r="AA6" s="13">
        <v>6300</v>
      </c>
      <c r="AB6" s="13">
        <v>6300</v>
      </c>
      <c r="AC6" s="13">
        <f>SUM(Q6:AB6)</f>
        <v>143352</v>
      </c>
    </row>
    <row r="7" spans="1:29" x14ac:dyDescent="0.2">
      <c r="A7" s="13">
        <v>2025</v>
      </c>
      <c r="B7" s="13">
        <v>11</v>
      </c>
      <c r="C7" s="13" t="s">
        <v>25</v>
      </c>
      <c r="D7" s="13">
        <v>2</v>
      </c>
      <c r="E7" s="13">
        <v>4</v>
      </c>
      <c r="F7" s="13">
        <v>2</v>
      </c>
      <c r="G7" s="13">
        <v>0</v>
      </c>
      <c r="H7" s="13">
        <v>8</v>
      </c>
      <c r="I7" s="13" t="s">
        <v>24</v>
      </c>
      <c r="J7" s="13">
        <v>13</v>
      </c>
      <c r="K7" s="13" t="str">
        <f>MID(L7,1,1)</f>
        <v>2</v>
      </c>
      <c r="L7" s="13">
        <v>25201</v>
      </c>
      <c r="M7" s="13">
        <v>1</v>
      </c>
      <c r="N7" s="13">
        <v>1</v>
      </c>
      <c r="O7" s="13">
        <v>9</v>
      </c>
      <c r="P7" s="13" t="str">
        <f>"0"</f>
        <v>0</v>
      </c>
      <c r="Q7" s="13">
        <v>0</v>
      </c>
      <c r="R7" s="13">
        <v>0</v>
      </c>
      <c r="S7" s="13">
        <v>228</v>
      </c>
      <c r="T7" s="13">
        <v>63</v>
      </c>
      <c r="U7" s="13">
        <v>5728</v>
      </c>
      <c r="V7" s="13">
        <v>250</v>
      </c>
      <c r="W7" s="13">
        <v>250</v>
      </c>
      <c r="X7" s="13">
        <v>250</v>
      </c>
      <c r="Y7" s="13">
        <v>250</v>
      </c>
      <c r="Z7" s="13">
        <v>250</v>
      </c>
      <c r="AA7" s="13">
        <v>250</v>
      </c>
      <c r="AB7" s="13">
        <v>250</v>
      </c>
      <c r="AC7" s="13">
        <f>SUM(Q7:AB7)</f>
        <v>7769</v>
      </c>
    </row>
    <row r="8" spans="1:29" x14ac:dyDescent="0.2">
      <c r="A8" s="13">
        <v>2025</v>
      </c>
      <c r="B8" s="13">
        <v>11</v>
      </c>
      <c r="C8" s="13" t="s">
        <v>25</v>
      </c>
      <c r="D8" s="13">
        <v>2</v>
      </c>
      <c r="E8" s="13">
        <v>4</v>
      </c>
      <c r="F8" s="13">
        <v>2</v>
      </c>
      <c r="G8" s="13">
        <v>0</v>
      </c>
      <c r="H8" s="13">
        <v>8</v>
      </c>
      <c r="I8" s="13" t="s">
        <v>24</v>
      </c>
      <c r="J8" s="13">
        <v>13</v>
      </c>
      <c r="K8" s="13" t="str">
        <f>MID(L8,1,1)</f>
        <v>2</v>
      </c>
      <c r="L8" s="13">
        <v>23201</v>
      </c>
      <c r="M8" s="13">
        <v>1</v>
      </c>
      <c r="N8" s="13">
        <v>1</v>
      </c>
      <c r="O8" s="13">
        <v>9</v>
      </c>
      <c r="P8" s="13" t="str">
        <f>"0"</f>
        <v>0</v>
      </c>
      <c r="Q8" s="13">
        <v>0</v>
      </c>
      <c r="R8" s="13">
        <v>0</v>
      </c>
      <c r="S8" s="13">
        <v>0</v>
      </c>
      <c r="T8" s="13">
        <v>1037.52</v>
      </c>
      <c r="U8" s="13">
        <v>2708.48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f>SUM(Q8:AB8)</f>
        <v>3746</v>
      </c>
    </row>
    <row r="9" spans="1:29" x14ac:dyDescent="0.2">
      <c r="A9" s="13">
        <v>2025</v>
      </c>
      <c r="B9" s="13">
        <v>11</v>
      </c>
      <c r="C9" s="13" t="s">
        <v>25</v>
      </c>
      <c r="D9" s="13">
        <v>2</v>
      </c>
      <c r="E9" s="13">
        <v>4</v>
      </c>
      <c r="F9" s="13">
        <v>2</v>
      </c>
      <c r="G9" s="13">
        <v>0</v>
      </c>
      <c r="H9" s="13">
        <v>8</v>
      </c>
      <c r="I9" s="13" t="s">
        <v>24</v>
      </c>
      <c r="J9" s="13">
        <v>13</v>
      </c>
      <c r="K9" s="13" t="str">
        <f>MID(L9,1,1)</f>
        <v>3</v>
      </c>
      <c r="L9" s="13">
        <v>33901</v>
      </c>
      <c r="M9" s="13">
        <v>1</v>
      </c>
      <c r="N9" s="13">
        <v>1</v>
      </c>
      <c r="O9" s="13">
        <v>9</v>
      </c>
      <c r="P9" s="13" t="str">
        <f>"0"</f>
        <v>0</v>
      </c>
      <c r="Q9" s="13">
        <v>18659801.030000001</v>
      </c>
      <c r="R9" s="13">
        <v>19170524.66</v>
      </c>
      <c r="S9" s="13">
        <v>20883456.449999999</v>
      </c>
      <c r="T9" s="13">
        <v>19805850.57</v>
      </c>
      <c r="U9" s="13">
        <v>26603741.02</v>
      </c>
      <c r="V9" s="13">
        <v>34607224.090000004</v>
      </c>
      <c r="W9" s="13">
        <v>21941465.489999998</v>
      </c>
      <c r="X9" s="13">
        <v>22899247.949999999</v>
      </c>
      <c r="Y9" s="13">
        <v>21729023.649999999</v>
      </c>
      <c r="Z9" s="13">
        <v>21943867.600000001</v>
      </c>
      <c r="AA9" s="13">
        <v>21693460.5</v>
      </c>
      <c r="AB9" s="13">
        <v>20041636.68</v>
      </c>
      <c r="AC9" s="13">
        <f>SUM(Q9:AB9)</f>
        <v>269979299.69</v>
      </c>
    </row>
    <row r="10" spans="1:29" x14ac:dyDescent="0.2">
      <c r="A10" s="13">
        <v>2025</v>
      </c>
      <c r="B10" s="13">
        <v>11</v>
      </c>
      <c r="C10" s="13" t="s">
        <v>25</v>
      </c>
      <c r="D10" s="13">
        <v>2</v>
      </c>
      <c r="E10" s="13">
        <v>4</v>
      </c>
      <c r="F10" s="13">
        <v>2</v>
      </c>
      <c r="G10" s="13">
        <v>0</v>
      </c>
      <c r="H10" s="13">
        <v>8</v>
      </c>
      <c r="I10" s="13" t="s">
        <v>24</v>
      </c>
      <c r="J10" s="13">
        <v>13</v>
      </c>
      <c r="K10" s="13" t="str">
        <f>MID(L10,1,1)</f>
        <v>3</v>
      </c>
      <c r="L10" s="13">
        <v>31603</v>
      </c>
      <c r="M10" s="13">
        <v>1</v>
      </c>
      <c r="N10" s="13">
        <v>1</v>
      </c>
      <c r="O10" s="13">
        <v>9</v>
      </c>
      <c r="P10" s="13" t="str">
        <f>"0"</f>
        <v>0</v>
      </c>
      <c r="Q10" s="13">
        <v>3450.2</v>
      </c>
      <c r="R10" s="13">
        <v>0</v>
      </c>
      <c r="S10" s="13">
        <v>53337.32</v>
      </c>
      <c r="T10" s="13">
        <v>161425.31</v>
      </c>
      <c r="U10" s="13">
        <v>18957.009999999998</v>
      </c>
      <c r="V10" s="13">
        <v>94973.48</v>
      </c>
      <c r="W10" s="13">
        <v>94973.48</v>
      </c>
      <c r="X10" s="13">
        <v>94973.48</v>
      </c>
      <c r="Y10" s="13">
        <v>94973.48</v>
      </c>
      <c r="Z10" s="13">
        <v>95063.48</v>
      </c>
      <c r="AA10" s="13">
        <v>93880.39</v>
      </c>
      <c r="AB10" s="13">
        <v>135549.24</v>
      </c>
      <c r="AC10" s="13">
        <f>SUM(Q10:AB10)</f>
        <v>941556.87</v>
      </c>
    </row>
    <row r="11" spans="1:29" x14ac:dyDescent="0.2">
      <c r="A11" s="13">
        <v>2025</v>
      </c>
      <c r="B11" s="13">
        <v>11</v>
      </c>
      <c r="C11" s="13" t="s">
        <v>25</v>
      </c>
      <c r="D11" s="13">
        <v>2</v>
      </c>
      <c r="E11" s="13">
        <v>4</v>
      </c>
      <c r="F11" s="13">
        <v>2</v>
      </c>
      <c r="G11" s="13">
        <v>0</v>
      </c>
      <c r="H11" s="13">
        <v>2</v>
      </c>
      <c r="I11" s="13" t="s">
        <v>26</v>
      </c>
      <c r="J11" s="13">
        <v>1</v>
      </c>
      <c r="K11" s="13" t="str">
        <f>MID(L11,1,1)</f>
        <v>2</v>
      </c>
      <c r="L11" s="13">
        <v>21101</v>
      </c>
      <c r="M11" s="13">
        <v>1</v>
      </c>
      <c r="N11" s="13">
        <v>1</v>
      </c>
      <c r="O11" s="13">
        <v>9</v>
      </c>
      <c r="P11" s="13" t="str">
        <f>"0"</f>
        <v>0</v>
      </c>
      <c r="Q11" s="13">
        <v>0</v>
      </c>
      <c r="R11" s="13">
        <v>0</v>
      </c>
      <c r="S11" s="13">
        <v>0</v>
      </c>
      <c r="T11" s="13">
        <v>0</v>
      </c>
      <c r="U11" s="13">
        <v>6190</v>
      </c>
      <c r="V11" s="13">
        <v>0</v>
      </c>
      <c r="W11" s="13">
        <v>0</v>
      </c>
      <c r="X11" s="13">
        <v>0</v>
      </c>
      <c r="Y11" s="13">
        <v>449</v>
      </c>
      <c r="Z11" s="13">
        <v>0</v>
      </c>
      <c r="AA11" s="13">
        <v>0</v>
      </c>
      <c r="AB11" s="13">
        <v>0</v>
      </c>
      <c r="AC11" s="13">
        <f>SUM(Q11:AB11)</f>
        <v>6639</v>
      </c>
    </row>
    <row r="12" spans="1:29" x14ac:dyDescent="0.2">
      <c r="A12" s="13">
        <v>2025</v>
      </c>
      <c r="B12" s="13">
        <v>11</v>
      </c>
      <c r="C12" s="13" t="s">
        <v>25</v>
      </c>
      <c r="D12" s="13">
        <v>2</v>
      </c>
      <c r="E12" s="13">
        <v>4</v>
      </c>
      <c r="F12" s="13">
        <v>2</v>
      </c>
      <c r="G12" s="13">
        <v>0</v>
      </c>
      <c r="H12" s="13">
        <v>8</v>
      </c>
      <c r="I12" s="13" t="s">
        <v>24</v>
      </c>
      <c r="J12" s="13">
        <v>13</v>
      </c>
      <c r="K12" s="13" t="str">
        <f>MID(L12,1,1)</f>
        <v>2</v>
      </c>
      <c r="L12" s="13">
        <v>29201</v>
      </c>
      <c r="M12" s="13">
        <v>1</v>
      </c>
      <c r="N12" s="13">
        <v>1</v>
      </c>
      <c r="O12" s="13">
        <v>9</v>
      </c>
      <c r="P12" s="13" t="str">
        <f>"0"</f>
        <v>0</v>
      </c>
      <c r="Q12" s="13">
        <v>0</v>
      </c>
      <c r="R12" s="13">
        <v>330.87</v>
      </c>
      <c r="S12" s="13">
        <v>317.12</v>
      </c>
      <c r="T12" s="13">
        <v>614</v>
      </c>
      <c r="U12" s="13">
        <v>8676.01</v>
      </c>
      <c r="V12" s="13">
        <v>475</v>
      </c>
      <c r="W12" s="13">
        <v>0</v>
      </c>
      <c r="X12" s="13">
        <v>1450</v>
      </c>
      <c r="Y12" s="13">
        <v>0</v>
      </c>
      <c r="Z12" s="13">
        <v>3625</v>
      </c>
      <c r="AA12" s="13">
        <v>1925</v>
      </c>
      <c r="AB12" s="13">
        <v>0</v>
      </c>
      <c r="AC12" s="13">
        <f>SUM(Q12:AB12)</f>
        <v>17413</v>
      </c>
    </row>
    <row r="13" spans="1:29" x14ac:dyDescent="0.2">
      <c r="A13" s="13">
        <v>2025</v>
      </c>
      <c r="B13" s="13">
        <v>11</v>
      </c>
      <c r="C13" s="13" t="s">
        <v>25</v>
      </c>
      <c r="D13" s="13">
        <v>2</v>
      </c>
      <c r="E13" s="13">
        <v>4</v>
      </c>
      <c r="F13" s="13">
        <v>2</v>
      </c>
      <c r="G13" s="13">
        <v>0</v>
      </c>
      <c r="H13" s="13">
        <v>2</v>
      </c>
      <c r="I13" s="13" t="s">
        <v>26</v>
      </c>
      <c r="J13" s="13">
        <v>1</v>
      </c>
      <c r="K13" s="13" t="str">
        <f>MID(L13,1,1)</f>
        <v>3</v>
      </c>
      <c r="L13" s="13">
        <v>39910</v>
      </c>
      <c r="M13" s="13">
        <v>1</v>
      </c>
      <c r="N13" s="13">
        <v>1</v>
      </c>
      <c r="O13" s="13">
        <v>9</v>
      </c>
      <c r="P13" s="13" t="str">
        <f>"0"</f>
        <v>0</v>
      </c>
      <c r="Q13" s="13">
        <v>2400000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13">
        <f>SUM(Q13:AB13)</f>
        <v>2400000</v>
      </c>
    </row>
    <row r="14" spans="1:29" x14ac:dyDescent="0.2">
      <c r="A14" s="13">
        <v>2025</v>
      </c>
      <c r="B14" s="13">
        <v>11</v>
      </c>
      <c r="C14" s="13" t="s">
        <v>25</v>
      </c>
      <c r="D14" s="13">
        <v>2</v>
      </c>
      <c r="E14" s="13">
        <v>4</v>
      </c>
      <c r="F14" s="13">
        <v>2</v>
      </c>
      <c r="G14" s="13">
        <v>0</v>
      </c>
      <c r="H14" s="13">
        <v>8</v>
      </c>
      <c r="I14" s="13" t="s">
        <v>24</v>
      </c>
      <c r="J14" s="13">
        <v>13</v>
      </c>
      <c r="K14" s="13" t="str">
        <f>MID(L14,1,1)</f>
        <v>3</v>
      </c>
      <c r="L14" s="13">
        <v>35201</v>
      </c>
      <c r="M14" s="13">
        <v>1</v>
      </c>
      <c r="N14" s="13">
        <v>1</v>
      </c>
      <c r="O14" s="13">
        <v>9</v>
      </c>
      <c r="P14" s="13" t="str">
        <f>"0"</f>
        <v>0</v>
      </c>
      <c r="Q14" s="13">
        <v>0</v>
      </c>
      <c r="R14" s="13">
        <v>0</v>
      </c>
      <c r="S14" s="13">
        <v>0</v>
      </c>
      <c r="T14" s="13">
        <v>0</v>
      </c>
      <c r="U14" s="13">
        <v>43182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13">
        <f>SUM(Q14:AB14)</f>
        <v>43182</v>
      </c>
    </row>
    <row r="15" spans="1:29" x14ac:dyDescent="0.2">
      <c r="A15" s="13">
        <v>2025</v>
      </c>
      <c r="B15" s="13">
        <v>11</v>
      </c>
      <c r="C15" s="13" t="s">
        <v>25</v>
      </c>
      <c r="D15" s="13">
        <v>2</v>
      </c>
      <c r="E15" s="13">
        <v>4</v>
      </c>
      <c r="F15" s="13">
        <v>2</v>
      </c>
      <c r="G15" s="13">
        <v>0</v>
      </c>
      <c r="H15" s="13">
        <v>8</v>
      </c>
      <c r="I15" s="13" t="s">
        <v>24</v>
      </c>
      <c r="J15" s="13">
        <v>13</v>
      </c>
      <c r="K15" s="13" t="str">
        <f>MID(L15,1,1)</f>
        <v>2</v>
      </c>
      <c r="L15" s="13">
        <v>29401</v>
      </c>
      <c r="M15" s="13">
        <v>1</v>
      </c>
      <c r="N15" s="13">
        <v>1</v>
      </c>
      <c r="O15" s="13">
        <v>9</v>
      </c>
      <c r="P15" s="13" t="str">
        <f>"0"</f>
        <v>0</v>
      </c>
      <c r="Q15" s="13">
        <v>0</v>
      </c>
      <c r="R15" s="13">
        <v>0</v>
      </c>
      <c r="S15" s="13">
        <v>0</v>
      </c>
      <c r="T15" s="13">
        <v>13000</v>
      </c>
      <c r="U15" s="13">
        <v>395639</v>
      </c>
      <c r="V15" s="13">
        <v>136213</v>
      </c>
      <c r="W15" s="13">
        <v>0</v>
      </c>
      <c r="X15" s="13">
        <v>136213</v>
      </c>
      <c r="Y15" s="13">
        <v>0</v>
      </c>
      <c r="Z15" s="13">
        <v>12984</v>
      </c>
      <c r="AA15" s="13">
        <v>1</v>
      </c>
      <c r="AB15" s="13">
        <v>0</v>
      </c>
      <c r="AC15" s="13">
        <f>SUM(Q15:AB15)</f>
        <v>694050</v>
      </c>
    </row>
    <row r="16" spans="1:29" x14ac:dyDescent="0.2">
      <c r="A16" s="13">
        <v>2025</v>
      </c>
      <c r="B16" s="13">
        <v>11</v>
      </c>
      <c r="C16" s="13" t="s">
        <v>25</v>
      </c>
      <c r="D16" s="13">
        <v>2</v>
      </c>
      <c r="E16" s="13">
        <v>4</v>
      </c>
      <c r="F16" s="13">
        <v>2</v>
      </c>
      <c r="G16" s="13">
        <v>0</v>
      </c>
      <c r="H16" s="13">
        <v>8</v>
      </c>
      <c r="I16" s="13" t="s">
        <v>24</v>
      </c>
      <c r="J16" s="13">
        <v>13</v>
      </c>
      <c r="K16" s="13" t="str">
        <f>MID(L16,1,1)</f>
        <v>3</v>
      </c>
      <c r="L16" s="13">
        <v>31602</v>
      </c>
      <c r="M16" s="13">
        <v>1</v>
      </c>
      <c r="N16" s="13">
        <v>1</v>
      </c>
      <c r="O16" s="13">
        <v>9</v>
      </c>
      <c r="P16" s="13" t="str">
        <f>"0"</f>
        <v>0</v>
      </c>
      <c r="Q16" s="13">
        <v>223298.76</v>
      </c>
      <c r="R16" s="13">
        <v>609</v>
      </c>
      <c r="S16" s="13">
        <v>2677</v>
      </c>
      <c r="T16" s="13">
        <v>5521</v>
      </c>
      <c r="U16" s="13">
        <v>711400.24</v>
      </c>
      <c r="V16" s="13">
        <v>307674</v>
      </c>
      <c r="W16" s="13">
        <v>307674</v>
      </c>
      <c r="X16" s="13">
        <v>307674</v>
      </c>
      <c r="Y16" s="13">
        <v>307674</v>
      </c>
      <c r="Z16" s="13">
        <v>462998</v>
      </c>
      <c r="AA16" s="13">
        <v>462998</v>
      </c>
      <c r="AB16" s="13">
        <v>505456</v>
      </c>
      <c r="AC16" s="13">
        <f>SUM(Q16:AB16)</f>
        <v>3605654</v>
      </c>
    </row>
    <row r="17" spans="1:29" x14ac:dyDescent="0.2">
      <c r="A17" s="13">
        <v>2025</v>
      </c>
      <c r="B17" s="13">
        <v>11</v>
      </c>
      <c r="C17" s="13" t="s">
        <v>25</v>
      </c>
      <c r="D17" s="13">
        <v>2</v>
      </c>
      <c r="E17" s="13">
        <v>4</v>
      </c>
      <c r="F17" s="13">
        <v>2</v>
      </c>
      <c r="G17" s="13">
        <v>0</v>
      </c>
      <c r="H17" s="13">
        <v>8</v>
      </c>
      <c r="I17" s="13" t="s">
        <v>24</v>
      </c>
      <c r="J17" s="13">
        <v>13</v>
      </c>
      <c r="K17" s="13" t="str">
        <f>MID(L17,1,1)</f>
        <v>2</v>
      </c>
      <c r="L17" s="13">
        <v>24901</v>
      </c>
      <c r="M17" s="13">
        <v>1</v>
      </c>
      <c r="N17" s="13">
        <v>1</v>
      </c>
      <c r="O17" s="13">
        <v>9</v>
      </c>
      <c r="P17" s="13" t="str">
        <f>"0"</f>
        <v>0</v>
      </c>
      <c r="Q17" s="13">
        <v>0</v>
      </c>
      <c r="R17" s="13">
        <v>2130.7399999999998</v>
      </c>
      <c r="S17" s="13">
        <v>11025.29</v>
      </c>
      <c r="T17" s="13">
        <v>226856.9</v>
      </c>
      <c r="U17" s="13">
        <v>676851.07</v>
      </c>
      <c r="V17" s="13">
        <v>317045</v>
      </c>
      <c r="W17" s="13">
        <v>0</v>
      </c>
      <c r="X17" s="13">
        <v>315560</v>
      </c>
      <c r="Y17" s="13">
        <v>0</v>
      </c>
      <c r="Z17" s="13">
        <v>316545</v>
      </c>
      <c r="AA17" s="13">
        <v>8864</v>
      </c>
      <c r="AB17" s="13">
        <v>1002</v>
      </c>
      <c r="AC17" s="13">
        <f>SUM(Q17:AB17)</f>
        <v>1875880</v>
      </c>
    </row>
    <row r="18" spans="1:29" x14ac:dyDescent="0.2">
      <c r="A18" s="13">
        <v>2025</v>
      </c>
      <c r="B18" s="13">
        <v>11</v>
      </c>
      <c r="C18" s="13" t="s">
        <v>25</v>
      </c>
      <c r="D18" s="13">
        <v>2</v>
      </c>
      <c r="E18" s="13">
        <v>4</v>
      </c>
      <c r="F18" s="13">
        <v>2</v>
      </c>
      <c r="G18" s="13">
        <v>0</v>
      </c>
      <c r="H18" s="13">
        <v>8</v>
      </c>
      <c r="I18" s="13" t="s">
        <v>24</v>
      </c>
      <c r="J18" s="13">
        <v>13</v>
      </c>
      <c r="K18" s="13" t="str">
        <f>MID(L18,1,1)</f>
        <v>3</v>
      </c>
      <c r="L18" s="13">
        <v>35701</v>
      </c>
      <c r="M18" s="13">
        <v>1</v>
      </c>
      <c r="N18" s="13">
        <v>1</v>
      </c>
      <c r="O18" s="13">
        <v>9</v>
      </c>
      <c r="P18" s="13" t="str">
        <f>"0"</f>
        <v>0</v>
      </c>
      <c r="Q18" s="13">
        <v>2172.5</v>
      </c>
      <c r="R18" s="13">
        <v>379.5</v>
      </c>
      <c r="S18" s="13">
        <v>1421</v>
      </c>
      <c r="T18" s="13">
        <v>267822.58</v>
      </c>
      <c r="U18" s="13">
        <v>1446770.73</v>
      </c>
      <c r="V18" s="13">
        <v>78710.06</v>
      </c>
      <c r="W18" s="13">
        <v>1101014.25</v>
      </c>
      <c r="X18" s="13">
        <v>255789.29</v>
      </c>
      <c r="Y18" s="13">
        <v>809601.37</v>
      </c>
      <c r="Z18" s="13">
        <v>384920.49</v>
      </c>
      <c r="AA18" s="13">
        <v>866779.93</v>
      </c>
      <c r="AB18" s="13">
        <v>1531700.3</v>
      </c>
      <c r="AC18" s="13">
        <f>SUM(Q18:AB18)</f>
        <v>6747082</v>
      </c>
    </row>
    <row r="19" spans="1:29" x14ac:dyDescent="0.2">
      <c r="A19" s="13">
        <v>2025</v>
      </c>
      <c r="B19" s="13">
        <v>11</v>
      </c>
      <c r="C19" s="13" t="s">
        <v>25</v>
      </c>
      <c r="D19" s="13">
        <v>2</v>
      </c>
      <c r="E19" s="13">
        <v>4</v>
      </c>
      <c r="F19" s="13">
        <v>2</v>
      </c>
      <c r="G19" s="13">
        <v>0</v>
      </c>
      <c r="H19" s="13">
        <v>8</v>
      </c>
      <c r="I19" s="13" t="s">
        <v>24</v>
      </c>
      <c r="J19" s="13">
        <v>13</v>
      </c>
      <c r="K19" s="13" t="str">
        <f>MID(L19,1,1)</f>
        <v>2</v>
      </c>
      <c r="L19" s="13">
        <v>29801</v>
      </c>
      <c r="M19" s="13">
        <v>1</v>
      </c>
      <c r="N19" s="13">
        <v>1</v>
      </c>
      <c r="O19" s="13">
        <v>9</v>
      </c>
      <c r="P19" s="13" t="str">
        <f>"0"</f>
        <v>0</v>
      </c>
      <c r="Q19" s="13">
        <v>0</v>
      </c>
      <c r="R19" s="13">
        <v>81.2</v>
      </c>
      <c r="S19" s="13">
        <v>2559.44</v>
      </c>
      <c r="T19" s="13">
        <v>6522.36</v>
      </c>
      <c r="U19" s="13">
        <v>50423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13">
        <f>SUM(Q19:AB19)</f>
        <v>59586</v>
      </c>
    </row>
    <row r="20" spans="1:29" x14ac:dyDescent="0.2">
      <c r="A20" s="13">
        <v>2025</v>
      </c>
      <c r="B20" s="13">
        <v>11</v>
      </c>
      <c r="C20" s="13" t="s">
        <v>25</v>
      </c>
      <c r="D20" s="13">
        <v>2</v>
      </c>
      <c r="E20" s="13">
        <v>4</v>
      </c>
      <c r="F20" s="13">
        <v>2</v>
      </c>
      <c r="G20" s="13">
        <v>0</v>
      </c>
      <c r="H20" s="13">
        <v>8</v>
      </c>
      <c r="I20" s="13" t="s">
        <v>24</v>
      </c>
      <c r="J20" s="13">
        <v>13</v>
      </c>
      <c r="K20" s="13" t="str">
        <f>MID(L20,1,1)</f>
        <v>2</v>
      </c>
      <c r="L20" s="13">
        <v>24201</v>
      </c>
      <c r="M20" s="13">
        <v>1</v>
      </c>
      <c r="N20" s="13">
        <v>1</v>
      </c>
      <c r="O20" s="13">
        <v>9</v>
      </c>
      <c r="P20" s="13" t="str">
        <f>"0"</f>
        <v>0</v>
      </c>
      <c r="Q20" s="13">
        <v>0</v>
      </c>
      <c r="R20" s="13">
        <v>0</v>
      </c>
      <c r="S20" s="13">
        <v>0</v>
      </c>
      <c r="T20" s="13">
        <v>0</v>
      </c>
      <c r="U20" s="13">
        <v>2538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13">
        <f>SUM(Q20:AB20)</f>
        <v>2538</v>
      </c>
    </row>
    <row r="21" spans="1:29" x14ac:dyDescent="0.2">
      <c r="A21" s="13">
        <v>2025</v>
      </c>
      <c r="B21" s="13">
        <v>11</v>
      </c>
      <c r="C21" s="13" t="s">
        <v>25</v>
      </c>
      <c r="D21" s="13">
        <v>2</v>
      </c>
      <c r="E21" s="13">
        <v>4</v>
      </c>
      <c r="F21" s="13">
        <v>2</v>
      </c>
      <c r="G21" s="13">
        <v>0</v>
      </c>
      <c r="H21" s="13">
        <v>8</v>
      </c>
      <c r="I21" s="13" t="s">
        <v>24</v>
      </c>
      <c r="J21" s="13">
        <v>13</v>
      </c>
      <c r="K21" s="13" t="str">
        <f>MID(L21,1,1)</f>
        <v>2</v>
      </c>
      <c r="L21" s="13">
        <v>21601</v>
      </c>
      <c r="M21" s="13">
        <v>1</v>
      </c>
      <c r="N21" s="13">
        <v>1</v>
      </c>
      <c r="O21" s="13">
        <v>9</v>
      </c>
      <c r="P21" s="13" t="str">
        <f>"0"</f>
        <v>0</v>
      </c>
      <c r="Q21" s="13">
        <v>0</v>
      </c>
      <c r="R21" s="13">
        <v>7885.77</v>
      </c>
      <c r="S21" s="13">
        <v>7217.64</v>
      </c>
      <c r="T21" s="13">
        <v>91152.07</v>
      </c>
      <c r="U21" s="13">
        <v>467126.52</v>
      </c>
      <c r="V21" s="13">
        <v>35340</v>
      </c>
      <c r="W21" s="13">
        <v>34590</v>
      </c>
      <c r="X21" s="13">
        <v>34840</v>
      </c>
      <c r="Y21" s="13">
        <v>34590</v>
      </c>
      <c r="Z21" s="13">
        <v>34590</v>
      </c>
      <c r="AA21" s="13">
        <v>34590</v>
      </c>
      <c r="AB21" s="13">
        <v>62594</v>
      </c>
      <c r="AC21" s="13">
        <f>SUM(Q21:AB21)</f>
        <v>844516</v>
      </c>
    </row>
    <row r="22" spans="1:29" x14ac:dyDescent="0.2">
      <c r="A22" s="13">
        <v>2025</v>
      </c>
      <c r="B22" s="13">
        <v>11</v>
      </c>
      <c r="C22" s="13" t="s">
        <v>25</v>
      </c>
      <c r="D22" s="13">
        <v>2</v>
      </c>
      <c r="E22" s="13">
        <v>4</v>
      </c>
      <c r="F22" s="13">
        <v>2</v>
      </c>
      <c r="G22" s="13">
        <v>0</v>
      </c>
      <c r="H22" s="13">
        <v>8</v>
      </c>
      <c r="I22" s="13" t="s">
        <v>24</v>
      </c>
      <c r="J22" s="13">
        <v>13</v>
      </c>
      <c r="K22" s="13" t="str">
        <f>MID(L22,1,1)</f>
        <v>3</v>
      </c>
      <c r="L22" s="13">
        <v>34501</v>
      </c>
      <c r="M22" s="13">
        <v>1</v>
      </c>
      <c r="N22" s="13">
        <v>1</v>
      </c>
      <c r="O22" s="13">
        <v>9</v>
      </c>
      <c r="P22" s="13" t="str">
        <f>"0"</f>
        <v>0</v>
      </c>
      <c r="Q22" s="13">
        <v>3104879</v>
      </c>
      <c r="R22" s="13">
        <v>0</v>
      </c>
      <c r="S22" s="13">
        <v>0</v>
      </c>
      <c r="T22" s="13">
        <v>0</v>
      </c>
      <c r="U22" s="13">
        <v>1215121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13">
        <f>SUM(Q22:AB22)</f>
        <v>4320000</v>
      </c>
    </row>
    <row r="23" spans="1:29" x14ac:dyDescent="0.2">
      <c r="A23" s="13">
        <v>2025</v>
      </c>
      <c r="B23" s="13">
        <v>11</v>
      </c>
      <c r="C23" s="13" t="s">
        <v>25</v>
      </c>
      <c r="D23" s="13">
        <v>2</v>
      </c>
      <c r="E23" s="13">
        <v>4</v>
      </c>
      <c r="F23" s="13">
        <v>2</v>
      </c>
      <c r="G23" s="13">
        <v>0</v>
      </c>
      <c r="H23" s="13">
        <v>8</v>
      </c>
      <c r="I23" s="13" t="s">
        <v>24</v>
      </c>
      <c r="J23" s="13">
        <v>13</v>
      </c>
      <c r="K23" s="13" t="str">
        <f>MID(L23,1,1)</f>
        <v>2</v>
      </c>
      <c r="L23" s="13">
        <v>26105</v>
      </c>
      <c r="M23" s="13">
        <v>1</v>
      </c>
      <c r="N23" s="13">
        <v>1</v>
      </c>
      <c r="O23" s="13">
        <v>9</v>
      </c>
      <c r="P23" s="13" t="str">
        <f>"0"</f>
        <v>0</v>
      </c>
      <c r="Q23" s="13">
        <v>17540.03</v>
      </c>
      <c r="R23" s="13">
        <v>10</v>
      </c>
      <c r="S23" s="13">
        <v>27750.33</v>
      </c>
      <c r="T23" s="13">
        <v>31360.959999999999</v>
      </c>
      <c r="U23" s="13">
        <v>41487.68</v>
      </c>
      <c r="V23" s="13">
        <v>20000</v>
      </c>
      <c r="W23" s="13">
        <v>21000</v>
      </c>
      <c r="X23" s="13">
        <v>25000</v>
      </c>
      <c r="Y23" s="13">
        <v>25000</v>
      </c>
      <c r="Z23" s="13">
        <v>25000</v>
      </c>
      <c r="AA23" s="13">
        <v>25000</v>
      </c>
      <c r="AB23" s="13">
        <v>45500</v>
      </c>
      <c r="AC23" s="13">
        <f>SUM(Q23:AB23)</f>
        <v>304649</v>
      </c>
    </row>
    <row r="24" spans="1:29" x14ac:dyDescent="0.2">
      <c r="A24" s="13">
        <v>2025</v>
      </c>
      <c r="B24" s="13">
        <v>11</v>
      </c>
      <c r="C24" s="13" t="s">
        <v>25</v>
      </c>
      <c r="D24" s="13">
        <v>2</v>
      </c>
      <c r="E24" s="13">
        <v>4</v>
      </c>
      <c r="F24" s="13">
        <v>2</v>
      </c>
      <c r="G24" s="13">
        <v>0</v>
      </c>
      <c r="H24" s="13">
        <v>8</v>
      </c>
      <c r="I24" s="13" t="s">
        <v>24</v>
      </c>
      <c r="J24" s="13">
        <v>13</v>
      </c>
      <c r="K24" s="13" t="str">
        <f>MID(L24,1,1)</f>
        <v>2</v>
      </c>
      <c r="L24" s="13">
        <v>24101</v>
      </c>
      <c r="M24" s="13">
        <v>1</v>
      </c>
      <c r="N24" s="13">
        <v>1</v>
      </c>
      <c r="O24" s="13">
        <v>9</v>
      </c>
      <c r="P24" s="13" t="str">
        <f>"0"</f>
        <v>0</v>
      </c>
      <c r="Q24" s="13">
        <v>0</v>
      </c>
      <c r="R24" s="13">
        <v>20.5</v>
      </c>
      <c r="S24" s="13">
        <v>0</v>
      </c>
      <c r="T24" s="13">
        <v>0</v>
      </c>
      <c r="U24" s="13">
        <v>329.5</v>
      </c>
      <c r="V24" s="13">
        <v>45</v>
      </c>
      <c r="W24" s="13">
        <v>0</v>
      </c>
      <c r="X24" s="13">
        <v>45</v>
      </c>
      <c r="Y24" s="13">
        <v>0</v>
      </c>
      <c r="Z24" s="13">
        <v>45</v>
      </c>
      <c r="AA24" s="13">
        <v>0</v>
      </c>
      <c r="AB24" s="13">
        <v>45</v>
      </c>
      <c r="AC24" s="13">
        <f>SUM(Q24:AB24)</f>
        <v>530</v>
      </c>
    </row>
    <row r="25" spans="1:29" x14ac:dyDescent="0.2">
      <c r="A25" s="13">
        <v>2025</v>
      </c>
      <c r="B25" s="13">
        <v>11</v>
      </c>
      <c r="C25" s="13" t="s">
        <v>25</v>
      </c>
      <c r="D25" s="13">
        <v>2</v>
      </c>
      <c r="E25" s="13">
        <v>4</v>
      </c>
      <c r="F25" s="13">
        <v>2</v>
      </c>
      <c r="G25" s="13">
        <v>0</v>
      </c>
      <c r="H25" s="13">
        <v>2</v>
      </c>
      <c r="I25" s="13" t="s">
        <v>26</v>
      </c>
      <c r="J25" s="13">
        <v>1</v>
      </c>
      <c r="K25" s="13" t="str">
        <f>MID(L25,1,1)</f>
        <v>2</v>
      </c>
      <c r="L25" s="13">
        <v>29401</v>
      </c>
      <c r="M25" s="13">
        <v>1</v>
      </c>
      <c r="N25" s="13">
        <v>1</v>
      </c>
      <c r="O25" s="13">
        <v>9</v>
      </c>
      <c r="P25" s="13" t="str">
        <f>"0"</f>
        <v>0</v>
      </c>
      <c r="Q25" s="13">
        <v>0</v>
      </c>
      <c r="R25" s="13">
        <v>0</v>
      </c>
      <c r="S25" s="13">
        <v>0</v>
      </c>
      <c r="T25" s="13">
        <v>0</v>
      </c>
      <c r="U25" s="13">
        <v>10000</v>
      </c>
      <c r="V25" s="13">
        <v>0</v>
      </c>
      <c r="W25" s="13">
        <v>0</v>
      </c>
      <c r="X25" s="13">
        <v>0</v>
      </c>
      <c r="Y25" s="13">
        <v>0</v>
      </c>
      <c r="Z25" s="13">
        <v>0</v>
      </c>
      <c r="AA25" s="13">
        <v>0</v>
      </c>
      <c r="AB25" s="13">
        <v>0</v>
      </c>
      <c r="AC25" s="13">
        <f>SUM(Q25:AB25)</f>
        <v>10000</v>
      </c>
    </row>
    <row r="26" spans="1:29" x14ac:dyDescent="0.2">
      <c r="A26" s="13">
        <v>2025</v>
      </c>
      <c r="B26" s="13">
        <v>11</v>
      </c>
      <c r="C26" s="13" t="s">
        <v>25</v>
      </c>
      <c r="D26" s="13">
        <v>2</v>
      </c>
      <c r="E26" s="13">
        <v>4</v>
      </c>
      <c r="F26" s="13">
        <v>2</v>
      </c>
      <c r="G26" s="13">
        <v>0</v>
      </c>
      <c r="H26" s="13">
        <v>8</v>
      </c>
      <c r="I26" s="13" t="s">
        <v>24</v>
      </c>
      <c r="J26" s="13">
        <v>13</v>
      </c>
      <c r="K26" s="13" t="str">
        <f>MID(L26,1,1)</f>
        <v>3</v>
      </c>
      <c r="L26" s="13">
        <v>31101</v>
      </c>
      <c r="M26" s="13">
        <v>1</v>
      </c>
      <c r="N26" s="13">
        <v>1</v>
      </c>
      <c r="O26" s="13">
        <v>9</v>
      </c>
      <c r="P26" s="13" t="str">
        <f>"0"</f>
        <v>0</v>
      </c>
      <c r="Q26" s="13">
        <v>295640</v>
      </c>
      <c r="R26" s="13">
        <v>343658</v>
      </c>
      <c r="S26" s="13">
        <v>351803</v>
      </c>
      <c r="T26" s="13">
        <v>424024</v>
      </c>
      <c r="U26" s="13">
        <v>707927</v>
      </c>
      <c r="V26" s="13">
        <v>382149</v>
      </c>
      <c r="W26" s="13">
        <v>442132.58</v>
      </c>
      <c r="X26" s="13">
        <v>398657</v>
      </c>
      <c r="Y26" s="13">
        <v>406429.37</v>
      </c>
      <c r="Z26" s="13">
        <v>400074</v>
      </c>
      <c r="AA26" s="13">
        <v>350346.05</v>
      </c>
      <c r="AB26" s="13">
        <v>286096.57</v>
      </c>
      <c r="AC26" s="13">
        <f>SUM(Q26:AB26)</f>
        <v>4788936.57</v>
      </c>
    </row>
    <row r="27" spans="1:29" x14ac:dyDescent="0.2">
      <c r="A27" s="13">
        <v>2025</v>
      </c>
      <c r="B27" s="13">
        <v>11</v>
      </c>
      <c r="C27" s="13" t="s">
        <v>25</v>
      </c>
      <c r="D27" s="13">
        <v>2</v>
      </c>
      <c r="E27" s="13">
        <v>4</v>
      </c>
      <c r="F27" s="13">
        <v>2</v>
      </c>
      <c r="G27" s="13">
        <v>0</v>
      </c>
      <c r="H27" s="13">
        <v>8</v>
      </c>
      <c r="I27" s="13" t="s">
        <v>24</v>
      </c>
      <c r="J27" s="13">
        <v>13</v>
      </c>
      <c r="K27" s="13" t="str">
        <f>MID(L27,1,1)</f>
        <v>3</v>
      </c>
      <c r="L27" s="13">
        <v>32101</v>
      </c>
      <c r="M27" s="13">
        <v>1</v>
      </c>
      <c r="N27" s="13">
        <v>1</v>
      </c>
      <c r="O27" s="13">
        <v>9</v>
      </c>
      <c r="P27" s="13" t="str">
        <f>"0"</f>
        <v>0</v>
      </c>
      <c r="Q27" s="13">
        <v>32778.660000000003</v>
      </c>
      <c r="R27" s="13">
        <v>0</v>
      </c>
      <c r="S27" s="13">
        <v>0</v>
      </c>
      <c r="T27" s="13">
        <v>0.34</v>
      </c>
      <c r="U27" s="13">
        <v>0</v>
      </c>
      <c r="V27" s="13">
        <v>142002.35999999999</v>
      </c>
      <c r="W27" s="13">
        <v>179315.88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13">
        <f>SUM(Q27:AB27)</f>
        <v>354097.24</v>
      </c>
    </row>
    <row r="28" spans="1:29" x14ac:dyDescent="0.2">
      <c r="A28" s="13">
        <v>2025</v>
      </c>
      <c r="B28" s="13">
        <v>11</v>
      </c>
      <c r="C28" s="13" t="s">
        <v>25</v>
      </c>
      <c r="D28" s="13">
        <v>2</v>
      </c>
      <c r="E28" s="13">
        <v>4</v>
      </c>
      <c r="F28" s="13">
        <v>2</v>
      </c>
      <c r="G28" s="13">
        <v>0</v>
      </c>
      <c r="H28" s="13">
        <v>2</v>
      </c>
      <c r="I28" s="13" t="s">
        <v>26</v>
      </c>
      <c r="J28" s="13">
        <v>1</v>
      </c>
      <c r="K28" s="13" t="str">
        <f>MID(L28,1,1)</f>
        <v>2</v>
      </c>
      <c r="L28" s="13">
        <v>25401</v>
      </c>
      <c r="M28" s="13">
        <v>1</v>
      </c>
      <c r="N28" s="13">
        <v>1</v>
      </c>
      <c r="O28" s="13">
        <v>9</v>
      </c>
      <c r="P28" s="13" t="str">
        <f>"0"</f>
        <v>0</v>
      </c>
      <c r="Q28" s="13">
        <v>0</v>
      </c>
      <c r="R28" s="13">
        <v>0</v>
      </c>
      <c r="S28" s="13">
        <v>0</v>
      </c>
      <c r="T28" s="13">
        <v>0</v>
      </c>
      <c r="U28" s="13">
        <v>500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13">
        <f>SUM(Q28:AB28)</f>
        <v>500</v>
      </c>
    </row>
    <row r="29" spans="1:29" x14ac:dyDescent="0.2">
      <c r="A29" s="13">
        <v>2025</v>
      </c>
      <c r="B29" s="13">
        <v>11</v>
      </c>
      <c r="C29" s="13" t="s">
        <v>25</v>
      </c>
      <c r="D29" s="13">
        <v>2</v>
      </c>
      <c r="E29" s="13">
        <v>4</v>
      </c>
      <c r="F29" s="13">
        <v>2</v>
      </c>
      <c r="G29" s="13">
        <v>0</v>
      </c>
      <c r="H29" s="13">
        <v>8</v>
      </c>
      <c r="I29" s="13" t="s">
        <v>24</v>
      </c>
      <c r="J29" s="13">
        <v>13</v>
      </c>
      <c r="K29" s="13" t="str">
        <f>MID(L29,1,1)</f>
        <v>3</v>
      </c>
      <c r="L29" s="13">
        <v>32701</v>
      </c>
      <c r="M29" s="13">
        <v>1</v>
      </c>
      <c r="N29" s="13">
        <v>1</v>
      </c>
      <c r="O29" s="13">
        <v>9</v>
      </c>
      <c r="P29" s="13" t="str">
        <f>"0"</f>
        <v>0</v>
      </c>
      <c r="Q29" s="13">
        <v>0</v>
      </c>
      <c r="R29" s="13">
        <v>111568.88</v>
      </c>
      <c r="S29" s="13">
        <v>716714.54</v>
      </c>
      <c r="T29" s="13">
        <v>2891352.33</v>
      </c>
      <c r="U29" s="13">
        <v>7871455.9199999999</v>
      </c>
      <c r="V29" s="13">
        <v>266015.53999999998</v>
      </c>
      <c r="W29" s="13">
        <v>513933.43</v>
      </c>
      <c r="X29" s="13">
        <v>301841.49</v>
      </c>
      <c r="Y29" s="13">
        <v>1112079</v>
      </c>
      <c r="Z29" s="13">
        <v>1093463</v>
      </c>
      <c r="AA29" s="13">
        <v>1033059</v>
      </c>
      <c r="AB29" s="13">
        <v>1747252</v>
      </c>
      <c r="AC29" s="13">
        <f>SUM(Q29:AB29)</f>
        <v>17658735.129999999</v>
      </c>
    </row>
    <row r="30" spans="1:29" x14ac:dyDescent="0.2">
      <c r="A30" s="13">
        <v>2025</v>
      </c>
      <c r="B30" s="13">
        <v>11</v>
      </c>
      <c r="C30" s="13" t="s">
        <v>25</v>
      </c>
      <c r="D30" s="13">
        <v>2</v>
      </c>
      <c r="E30" s="13">
        <v>4</v>
      </c>
      <c r="F30" s="13">
        <v>2</v>
      </c>
      <c r="G30" s="13">
        <v>0</v>
      </c>
      <c r="H30" s="13">
        <v>8</v>
      </c>
      <c r="I30" s="13" t="s">
        <v>24</v>
      </c>
      <c r="J30" s="13">
        <v>13</v>
      </c>
      <c r="K30" s="13" t="str">
        <f>MID(L30,1,1)</f>
        <v>3</v>
      </c>
      <c r="L30" s="13">
        <v>34701</v>
      </c>
      <c r="M30" s="13">
        <v>1</v>
      </c>
      <c r="N30" s="13">
        <v>1</v>
      </c>
      <c r="O30" s="13">
        <v>9</v>
      </c>
      <c r="P30" s="13" t="str">
        <f>"0"</f>
        <v>0</v>
      </c>
      <c r="Q30" s="13">
        <v>0</v>
      </c>
      <c r="R30" s="13">
        <v>6455.96</v>
      </c>
      <c r="S30" s="13">
        <v>11909.36</v>
      </c>
      <c r="T30" s="13">
        <v>11405.3</v>
      </c>
      <c r="U30" s="13">
        <v>54229.38</v>
      </c>
      <c r="V30" s="13">
        <v>4500</v>
      </c>
      <c r="W30" s="13">
        <v>2500</v>
      </c>
      <c r="X30" s="13">
        <v>4500</v>
      </c>
      <c r="Y30" s="13">
        <v>2500</v>
      </c>
      <c r="Z30" s="13">
        <v>4500</v>
      </c>
      <c r="AA30" s="13">
        <v>2500</v>
      </c>
      <c r="AB30" s="13">
        <v>4500</v>
      </c>
      <c r="AC30" s="13">
        <f>SUM(Q30:AB30)</f>
        <v>109500</v>
      </c>
    </row>
    <row r="31" spans="1:29" x14ac:dyDescent="0.2">
      <c r="A31" s="13">
        <v>2025</v>
      </c>
      <c r="B31" s="13">
        <v>11</v>
      </c>
      <c r="C31" s="13" t="s">
        <v>25</v>
      </c>
      <c r="D31" s="13">
        <v>2</v>
      </c>
      <c r="E31" s="13">
        <v>4</v>
      </c>
      <c r="F31" s="13">
        <v>2</v>
      </c>
      <c r="G31" s="13">
        <v>0</v>
      </c>
      <c r="H31" s="13">
        <v>8</v>
      </c>
      <c r="I31" s="13" t="s">
        <v>24</v>
      </c>
      <c r="J31" s="13">
        <v>13</v>
      </c>
      <c r="K31" s="13" t="str">
        <f>MID(L31,1,1)</f>
        <v>3</v>
      </c>
      <c r="L31" s="13">
        <v>31902</v>
      </c>
      <c r="M31" s="13">
        <v>1</v>
      </c>
      <c r="N31" s="13">
        <v>1</v>
      </c>
      <c r="O31" s="13">
        <v>9</v>
      </c>
      <c r="P31" s="13" t="str">
        <f>"0"</f>
        <v>0</v>
      </c>
      <c r="Q31" s="13">
        <v>0</v>
      </c>
      <c r="R31" s="13">
        <v>9640.19</v>
      </c>
      <c r="S31" s="13">
        <v>2840.78</v>
      </c>
      <c r="T31" s="13">
        <v>66761.98</v>
      </c>
      <c r="U31" s="13">
        <v>235757.05</v>
      </c>
      <c r="V31" s="13">
        <v>55000</v>
      </c>
      <c r="W31" s="13">
        <v>40000</v>
      </c>
      <c r="X31" s="13">
        <v>40000</v>
      </c>
      <c r="Y31" s="13">
        <v>20000</v>
      </c>
      <c r="Z31" s="13">
        <v>20000</v>
      </c>
      <c r="AA31" s="13">
        <v>20000</v>
      </c>
      <c r="AB31" s="13">
        <v>552000</v>
      </c>
      <c r="AC31" s="13">
        <f>SUM(Q31:AB31)</f>
        <v>1062000</v>
      </c>
    </row>
    <row r="32" spans="1:29" x14ac:dyDescent="0.2">
      <c r="A32" s="13">
        <v>2025</v>
      </c>
      <c r="B32" s="13">
        <v>11</v>
      </c>
      <c r="C32" s="13" t="s">
        <v>25</v>
      </c>
      <c r="D32" s="13">
        <v>2</v>
      </c>
      <c r="E32" s="13">
        <v>4</v>
      </c>
      <c r="F32" s="13">
        <v>2</v>
      </c>
      <c r="G32" s="13">
        <v>0</v>
      </c>
      <c r="H32" s="13">
        <v>8</v>
      </c>
      <c r="I32" s="13" t="s">
        <v>24</v>
      </c>
      <c r="J32" s="13">
        <v>13</v>
      </c>
      <c r="K32" s="13" t="str">
        <f>MID(L32,1,1)</f>
        <v>3</v>
      </c>
      <c r="L32" s="13">
        <v>37201</v>
      </c>
      <c r="M32" s="13">
        <v>1</v>
      </c>
      <c r="N32" s="13">
        <v>1</v>
      </c>
      <c r="O32" s="13">
        <v>9</v>
      </c>
      <c r="P32" s="13" t="str">
        <f>"0"</f>
        <v>0</v>
      </c>
      <c r="Q32" s="13">
        <v>0</v>
      </c>
      <c r="R32" s="13">
        <v>0</v>
      </c>
      <c r="S32" s="13">
        <v>98</v>
      </c>
      <c r="T32" s="13">
        <v>30</v>
      </c>
      <c r="U32" s="13">
        <v>14522</v>
      </c>
      <c r="V32" s="13">
        <v>2880</v>
      </c>
      <c r="W32" s="13">
        <v>2250</v>
      </c>
      <c r="X32" s="13">
        <v>973</v>
      </c>
      <c r="Y32" s="13">
        <v>600</v>
      </c>
      <c r="Z32" s="13">
        <v>0</v>
      </c>
      <c r="AA32" s="13">
        <v>1100</v>
      </c>
      <c r="AB32" s="13">
        <v>1231</v>
      </c>
      <c r="AC32" s="13">
        <f>SUM(Q32:AB32)</f>
        <v>23684</v>
      </c>
    </row>
    <row r="33" spans="1:29" x14ac:dyDescent="0.2">
      <c r="A33" s="13">
        <v>2025</v>
      </c>
      <c r="B33" s="13">
        <v>11</v>
      </c>
      <c r="C33" s="13" t="s">
        <v>25</v>
      </c>
      <c r="D33" s="13">
        <v>2</v>
      </c>
      <c r="E33" s="13">
        <v>4</v>
      </c>
      <c r="F33" s="13">
        <v>2</v>
      </c>
      <c r="G33" s="13">
        <v>0</v>
      </c>
      <c r="H33" s="13">
        <v>8</v>
      </c>
      <c r="I33" s="13" t="s">
        <v>24</v>
      </c>
      <c r="J33" s="13">
        <v>13</v>
      </c>
      <c r="K33" s="13" t="str">
        <f>MID(L33,1,1)</f>
        <v>2</v>
      </c>
      <c r="L33" s="13">
        <v>25901</v>
      </c>
      <c r="M33" s="13">
        <v>1</v>
      </c>
      <c r="N33" s="13">
        <v>1</v>
      </c>
      <c r="O33" s="13">
        <v>9</v>
      </c>
      <c r="P33" s="13" t="str">
        <f>"0"</f>
        <v>0</v>
      </c>
      <c r="Q33" s="13">
        <v>0</v>
      </c>
      <c r="R33" s="13">
        <v>0</v>
      </c>
      <c r="S33" s="13">
        <v>0</v>
      </c>
      <c r="T33" s="13">
        <v>70210</v>
      </c>
      <c r="U33" s="13">
        <v>232411</v>
      </c>
      <c r="V33" s="13">
        <v>2986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13">
        <f>SUM(Q33:AB33)</f>
        <v>305607</v>
      </c>
    </row>
    <row r="34" spans="1:29" x14ac:dyDescent="0.2">
      <c r="A34" s="13">
        <v>2025</v>
      </c>
      <c r="B34" s="13">
        <v>11</v>
      </c>
      <c r="C34" s="13" t="s">
        <v>25</v>
      </c>
      <c r="D34" s="13">
        <v>2</v>
      </c>
      <c r="E34" s="13">
        <v>4</v>
      </c>
      <c r="F34" s="13">
        <v>2</v>
      </c>
      <c r="G34" s="13">
        <v>0</v>
      </c>
      <c r="H34" s="13">
        <v>8</v>
      </c>
      <c r="I34" s="13" t="s">
        <v>24</v>
      </c>
      <c r="J34" s="13">
        <v>13</v>
      </c>
      <c r="K34" s="13" t="str">
        <f>MID(L34,1,1)</f>
        <v>3</v>
      </c>
      <c r="L34" s="13">
        <v>35102</v>
      </c>
      <c r="M34" s="13">
        <v>1</v>
      </c>
      <c r="N34" s="13">
        <v>1</v>
      </c>
      <c r="O34" s="13">
        <v>9</v>
      </c>
      <c r="P34" s="13" t="str">
        <f>"0"</f>
        <v>0</v>
      </c>
      <c r="Q34" s="13">
        <v>0</v>
      </c>
      <c r="R34" s="13">
        <v>1461.6</v>
      </c>
      <c r="S34" s="13">
        <v>12962</v>
      </c>
      <c r="T34" s="13">
        <v>536</v>
      </c>
      <c r="U34" s="13">
        <v>204337.38</v>
      </c>
      <c r="V34" s="13">
        <v>91428</v>
      </c>
      <c r="W34" s="13">
        <v>63793.98</v>
      </c>
      <c r="X34" s="13">
        <v>36974.120000000003</v>
      </c>
      <c r="Y34" s="13">
        <v>62153.96</v>
      </c>
      <c r="Z34" s="13">
        <v>0</v>
      </c>
      <c r="AA34" s="13">
        <v>73651.960000000006</v>
      </c>
      <c r="AB34" s="13">
        <v>0</v>
      </c>
      <c r="AC34" s="13">
        <f>SUM(Q34:AB34)</f>
        <v>547299</v>
      </c>
    </row>
    <row r="35" spans="1:29" x14ac:dyDescent="0.2">
      <c r="A35" s="13">
        <v>2025</v>
      </c>
      <c r="B35" s="13">
        <v>11</v>
      </c>
      <c r="C35" s="13" t="s">
        <v>25</v>
      </c>
      <c r="D35" s="13">
        <v>2</v>
      </c>
      <c r="E35" s="13">
        <v>4</v>
      </c>
      <c r="F35" s="13">
        <v>2</v>
      </c>
      <c r="G35" s="13">
        <v>0</v>
      </c>
      <c r="H35" s="13">
        <v>8</v>
      </c>
      <c r="I35" s="13" t="s">
        <v>24</v>
      </c>
      <c r="J35" s="13">
        <v>13</v>
      </c>
      <c r="K35" s="13" t="str">
        <f>MID(L35,1,1)</f>
        <v>2</v>
      </c>
      <c r="L35" s="13">
        <v>23701</v>
      </c>
      <c r="M35" s="13">
        <v>1</v>
      </c>
      <c r="N35" s="13">
        <v>1</v>
      </c>
      <c r="O35" s="13">
        <v>9</v>
      </c>
      <c r="P35" s="13" t="str">
        <f>"0"</f>
        <v>0</v>
      </c>
      <c r="Q35" s="13">
        <v>0</v>
      </c>
      <c r="R35" s="13">
        <v>0</v>
      </c>
      <c r="S35" s="13">
        <v>727.13</v>
      </c>
      <c r="T35" s="13">
        <v>1215.4000000000001</v>
      </c>
      <c r="U35" s="13">
        <v>5329.47</v>
      </c>
      <c r="V35" s="13">
        <v>0</v>
      </c>
      <c r="W35" s="13">
        <v>0</v>
      </c>
      <c r="X35" s="13">
        <v>5000</v>
      </c>
      <c r="Y35" s="13">
        <v>0</v>
      </c>
      <c r="Z35" s="13">
        <v>0</v>
      </c>
      <c r="AA35" s="13">
        <v>0</v>
      </c>
      <c r="AB35" s="13">
        <v>0</v>
      </c>
      <c r="AC35" s="13">
        <f>SUM(Q35:AB35)</f>
        <v>12272</v>
      </c>
    </row>
    <row r="36" spans="1:29" x14ac:dyDescent="0.2">
      <c r="A36" s="13">
        <v>2025</v>
      </c>
      <c r="B36" s="13">
        <v>11</v>
      </c>
      <c r="C36" s="13" t="s">
        <v>25</v>
      </c>
      <c r="D36" s="13">
        <v>2</v>
      </c>
      <c r="E36" s="13">
        <v>4</v>
      </c>
      <c r="F36" s="13">
        <v>2</v>
      </c>
      <c r="G36" s="13">
        <v>0</v>
      </c>
      <c r="H36" s="13">
        <v>8</v>
      </c>
      <c r="I36" s="13" t="s">
        <v>24</v>
      </c>
      <c r="J36" s="13">
        <v>13</v>
      </c>
      <c r="K36" s="13" t="str">
        <f>MID(L36,1,1)</f>
        <v>2</v>
      </c>
      <c r="L36" s="13">
        <v>26102</v>
      </c>
      <c r="M36" s="13">
        <v>1</v>
      </c>
      <c r="N36" s="13">
        <v>1</v>
      </c>
      <c r="O36" s="13">
        <v>9</v>
      </c>
      <c r="P36" s="13" t="str">
        <f>"0"</f>
        <v>0</v>
      </c>
      <c r="Q36" s="13">
        <v>500</v>
      </c>
      <c r="R36" s="13">
        <v>157049.06</v>
      </c>
      <c r="S36" s="13">
        <v>180804.15</v>
      </c>
      <c r="T36" s="13">
        <v>457736.34</v>
      </c>
      <c r="U36" s="13">
        <v>352906.45</v>
      </c>
      <c r="V36" s="13">
        <v>230000</v>
      </c>
      <c r="W36" s="13">
        <v>230000</v>
      </c>
      <c r="X36" s="13">
        <v>230000</v>
      </c>
      <c r="Y36" s="13">
        <v>230000</v>
      </c>
      <c r="Z36" s="13">
        <v>230000</v>
      </c>
      <c r="AA36" s="13">
        <v>230000</v>
      </c>
      <c r="AB36" s="13">
        <v>421129.72</v>
      </c>
      <c r="AC36" s="13">
        <f>SUM(Q36:AB36)</f>
        <v>2950125.7199999997</v>
      </c>
    </row>
    <row r="37" spans="1:29" x14ac:dyDescent="0.2">
      <c r="A37" s="13">
        <v>2025</v>
      </c>
      <c r="B37" s="13">
        <v>11</v>
      </c>
      <c r="C37" s="13" t="s">
        <v>25</v>
      </c>
      <c r="D37" s="13">
        <v>2</v>
      </c>
      <c r="E37" s="13">
        <v>4</v>
      </c>
      <c r="F37" s="13">
        <v>2</v>
      </c>
      <c r="G37" s="13">
        <v>0</v>
      </c>
      <c r="H37" s="13">
        <v>8</v>
      </c>
      <c r="I37" s="13" t="s">
        <v>24</v>
      </c>
      <c r="J37" s="13">
        <v>13</v>
      </c>
      <c r="K37" s="13" t="str">
        <f>MID(L37,1,1)</f>
        <v>2</v>
      </c>
      <c r="L37" s="13">
        <v>27201</v>
      </c>
      <c r="M37" s="13">
        <v>1</v>
      </c>
      <c r="N37" s="13">
        <v>1</v>
      </c>
      <c r="O37" s="13">
        <v>9</v>
      </c>
      <c r="P37" s="13" t="str">
        <f>"0"</f>
        <v>0</v>
      </c>
      <c r="Q37" s="13">
        <v>0</v>
      </c>
      <c r="R37" s="13">
        <v>0</v>
      </c>
      <c r="S37" s="13">
        <v>0</v>
      </c>
      <c r="T37" s="13">
        <v>0</v>
      </c>
      <c r="U37" s="13">
        <v>343502</v>
      </c>
      <c r="V37" s="13">
        <v>25387</v>
      </c>
      <c r="W37" s="13">
        <v>0</v>
      </c>
      <c r="X37" s="13">
        <v>0</v>
      </c>
      <c r="Y37" s="13">
        <v>0</v>
      </c>
      <c r="Z37" s="13">
        <v>7775</v>
      </c>
      <c r="AA37" s="13">
        <v>0</v>
      </c>
      <c r="AB37" s="13">
        <v>0</v>
      </c>
      <c r="AC37" s="13">
        <f>SUM(Q37:AB37)</f>
        <v>376664</v>
      </c>
    </row>
    <row r="38" spans="1:29" x14ac:dyDescent="0.2">
      <c r="A38" s="13">
        <v>2025</v>
      </c>
      <c r="B38" s="13">
        <v>11</v>
      </c>
      <c r="C38" s="13" t="s">
        <v>25</v>
      </c>
      <c r="D38" s="13">
        <v>2</v>
      </c>
      <c r="E38" s="13">
        <v>4</v>
      </c>
      <c r="F38" s="13">
        <v>2</v>
      </c>
      <c r="G38" s="13">
        <v>0</v>
      </c>
      <c r="H38" s="13">
        <v>8</v>
      </c>
      <c r="I38" s="13" t="s">
        <v>24</v>
      </c>
      <c r="J38" s="13">
        <v>13</v>
      </c>
      <c r="K38" s="13" t="str">
        <f>MID(L38,1,1)</f>
        <v>3</v>
      </c>
      <c r="L38" s="13">
        <v>37501</v>
      </c>
      <c r="M38" s="13">
        <v>1</v>
      </c>
      <c r="N38" s="13">
        <v>1</v>
      </c>
      <c r="O38" s="13">
        <v>9</v>
      </c>
      <c r="P38" s="13" t="str">
        <f>"0"</f>
        <v>0</v>
      </c>
      <c r="Q38" s="13">
        <v>0</v>
      </c>
      <c r="R38" s="13">
        <v>17301.63</v>
      </c>
      <c r="S38" s="13">
        <v>20366.810000000001</v>
      </c>
      <c r="T38" s="13">
        <v>24797.13</v>
      </c>
      <c r="U38" s="13">
        <v>1141619.43</v>
      </c>
      <c r="V38" s="13">
        <v>69916</v>
      </c>
      <c r="W38" s="13">
        <v>297980</v>
      </c>
      <c r="X38" s="13">
        <v>312996</v>
      </c>
      <c r="Y38" s="13">
        <v>47000</v>
      </c>
      <c r="Z38" s="13">
        <v>63516</v>
      </c>
      <c r="AA38" s="13">
        <v>44000</v>
      </c>
      <c r="AB38" s="13">
        <v>30820</v>
      </c>
      <c r="AC38" s="13">
        <f>SUM(Q38:AB38)</f>
        <v>2070313</v>
      </c>
    </row>
    <row r="39" spans="1:29" x14ac:dyDescent="0.2">
      <c r="A39" s="13">
        <v>2025</v>
      </c>
      <c r="B39" s="13">
        <v>11</v>
      </c>
      <c r="C39" s="13" t="s">
        <v>25</v>
      </c>
      <c r="D39" s="13">
        <v>2</v>
      </c>
      <c r="E39" s="13">
        <v>4</v>
      </c>
      <c r="F39" s="13">
        <v>2</v>
      </c>
      <c r="G39" s="13">
        <v>0</v>
      </c>
      <c r="H39" s="13">
        <v>8</v>
      </c>
      <c r="I39" s="13" t="s">
        <v>24</v>
      </c>
      <c r="J39" s="13">
        <v>13</v>
      </c>
      <c r="K39" s="13" t="str">
        <f>MID(L39,1,1)</f>
        <v>2</v>
      </c>
      <c r="L39" s="13">
        <v>22104</v>
      </c>
      <c r="M39" s="13">
        <v>1</v>
      </c>
      <c r="N39" s="13">
        <v>1</v>
      </c>
      <c r="O39" s="13">
        <v>9</v>
      </c>
      <c r="P39" s="13" t="str">
        <f>"0"</f>
        <v>0</v>
      </c>
      <c r="Q39" s="13">
        <v>12769.18</v>
      </c>
      <c r="R39" s="13">
        <v>41387.35</v>
      </c>
      <c r="S39" s="13">
        <v>64150.09</v>
      </c>
      <c r="T39" s="13">
        <v>70022.23</v>
      </c>
      <c r="U39" s="13">
        <v>167526.15</v>
      </c>
      <c r="V39" s="13">
        <v>80431</v>
      </c>
      <c r="W39" s="13">
        <v>58431</v>
      </c>
      <c r="X39" s="13">
        <v>58431</v>
      </c>
      <c r="Y39" s="13">
        <v>58431</v>
      </c>
      <c r="Z39" s="13">
        <v>68431</v>
      </c>
      <c r="AA39" s="13">
        <v>62431</v>
      </c>
      <c r="AB39" s="13">
        <v>73131</v>
      </c>
      <c r="AC39" s="13">
        <f>SUM(Q39:AB39)</f>
        <v>815572</v>
      </c>
    </row>
    <row r="40" spans="1:29" x14ac:dyDescent="0.2">
      <c r="A40" s="13">
        <v>2025</v>
      </c>
      <c r="B40" s="13">
        <v>11</v>
      </c>
      <c r="C40" s="13" t="s">
        <v>25</v>
      </c>
      <c r="D40" s="13">
        <v>2</v>
      </c>
      <c r="E40" s="13">
        <v>4</v>
      </c>
      <c r="F40" s="13">
        <v>2</v>
      </c>
      <c r="G40" s="13">
        <v>0</v>
      </c>
      <c r="H40" s="13">
        <v>8</v>
      </c>
      <c r="I40" s="13" t="s">
        <v>24</v>
      </c>
      <c r="J40" s="13">
        <v>13</v>
      </c>
      <c r="K40" s="13" t="str">
        <f>MID(L40,1,1)</f>
        <v>3</v>
      </c>
      <c r="L40" s="13">
        <v>31801</v>
      </c>
      <c r="M40" s="13">
        <v>1</v>
      </c>
      <c r="N40" s="13">
        <v>1</v>
      </c>
      <c r="O40" s="13">
        <v>9</v>
      </c>
      <c r="P40" s="13" t="str">
        <f>"0"</f>
        <v>0</v>
      </c>
      <c r="Q40" s="13">
        <v>0</v>
      </c>
      <c r="R40" s="13">
        <v>1731.6</v>
      </c>
      <c r="S40" s="13">
        <v>7197.38</v>
      </c>
      <c r="T40" s="13">
        <v>17639.740000000002</v>
      </c>
      <c r="U40" s="13">
        <v>244531.28</v>
      </c>
      <c r="V40" s="13">
        <v>7600</v>
      </c>
      <c r="W40" s="13">
        <v>8100</v>
      </c>
      <c r="X40" s="13">
        <v>87600</v>
      </c>
      <c r="Y40" s="13">
        <v>88100</v>
      </c>
      <c r="Z40" s="13">
        <v>8100</v>
      </c>
      <c r="AA40" s="13">
        <v>8100</v>
      </c>
      <c r="AB40" s="13">
        <v>70883</v>
      </c>
      <c r="AC40" s="13">
        <f>SUM(Q40:AB40)</f>
        <v>549583</v>
      </c>
    </row>
    <row r="41" spans="1:29" x14ac:dyDescent="0.2">
      <c r="A41" s="13">
        <v>2025</v>
      </c>
      <c r="B41" s="13">
        <v>11</v>
      </c>
      <c r="C41" s="13" t="s">
        <v>25</v>
      </c>
      <c r="D41" s="13">
        <v>2</v>
      </c>
      <c r="E41" s="13">
        <v>4</v>
      </c>
      <c r="F41" s="13">
        <v>2</v>
      </c>
      <c r="G41" s="13">
        <v>0</v>
      </c>
      <c r="H41" s="13">
        <v>8</v>
      </c>
      <c r="I41" s="13" t="s">
        <v>24</v>
      </c>
      <c r="J41" s="13">
        <v>13</v>
      </c>
      <c r="K41" s="13" t="str">
        <f>MID(L41,1,1)</f>
        <v>3</v>
      </c>
      <c r="L41" s="13">
        <v>31401</v>
      </c>
      <c r="M41" s="13">
        <v>1</v>
      </c>
      <c r="N41" s="13">
        <v>1</v>
      </c>
      <c r="O41" s="13">
        <v>9</v>
      </c>
      <c r="P41" s="13" t="str">
        <f>"0"</f>
        <v>0</v>
      </c>
      <c r="Q41" s="13">
        <v>0</v>
      </c>
      <c r="R41" s="13">
        <v>0</v>
      </c>
      <c r="S41" s="13">
        <v>8992.09</v>
      </c>
      <c r="T41" s="13">
        <v>8992.09</v>
      </c>
      <c r="U41" s="13">
        <v>6048.92</v>
      </c>
      <c r="V41" s="13">
        <v>0</v>
      </c>
      <c r="W41" s="13">
        <v>12845.84</v>
      </c>
      <c r="X41" s="13">
        <v>12845.84</v>
      </c>
      <c r="Y41" s="13">
        <v>12845.84</v>
      </c>
      <c r="Z41" s="13">
        <v>12845.84</v>
      </c>
      <c r="AA41" s="13">
        <v>12845.84</v>
      </c>
      <c r="AB41" s="13">
        <v>25691.7</v>
      </c>
      <c r="AC41" s="13">
        <f>SUM(Q41:AB41)</f>
        <v>113953.99999999999</v>
      </c>
    </row>
    <row r="42" spans="1:29" x14ac:dyDescent="0.2">
      <c r="A42" s="13">
        <v>2025</v>
      </c>
      <c r="B42" s="13">
        <v>11</v>
      </c>
      <c r="C42" s="13" t="s">
        <v>25</v>
      </c>
      <c r="D42" s="13">
        <v>2</v>
      </c>
      <c r="E42" s="13">
        <v>4</v>
      </c>
      <c r="F42" s="13">
        <v>2</v>
      </c>
      <c r="G42" s="13">
        <v>0</v>
      </c>
      <c r="H42" s="13">
        <v>8</v>
      </c>
      <c r="I42" s="13" t="s">
        <v>24</v>
      </c>
      <c r="J42" s="13">
        <v>13</v>
      </c>
      <c r="K42" s="13" t="str">
        <f>MID(L42,1,1)</f>
        <v>2</v>
      </c>
      <c r="L42" s="13">
        <v>21701</v>
      </c>
      <c r="M42" s="13">
        <v>1</v>
      </c>
      <c r="N42" s="13">
        <v>1</v>
      </c>
      <c r="O42" s="13">
        <v>9</v>
      </c>
      <c r="P42" s="13" t="str">
        <f>"0"</f>
        <v>0</v>
      </c>
      <c r="Q42" s="13">
        <v>0</v>
      </c>
      <c r="R42" s="13">
        <v>0</v>
      </c>
      <c r="S42" s="13">
        <v>0</v>
      </c>
      <c r="T42" s="13">
        <v>0</v>
      </c>
      <c r="U42" s="13">
        <v>5299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13">
        <f>SUM(Q42:AB42)</f>
        <v>5299</v>
      </c>
    </row>
    <row r="43" spans="1:29" x14ac:dyDescent="0.2">
      <c r="A43" s="13">
        <v>2025</v>
      </c>
      <c r="B43" s="13">
        <v>11</v>
      </c>
      <c r="C43" s="13" t="s">
        <v>25</v>
      </c>
      <c r="D43" s="13">
        <v>2</v>
      </c>
      <c r="E43" s="13">
        <v>4</v>
      </c>
      <c r="F43" s="13">
        <v>2</v>
      </c>
      <c r="G43" s="13">
        <v>0</v>
      </c>
      <c r="H43" s="13">
        <v>8</v>
      </c>
      <c r="I43" s="13" t="s">
        <v>24</v>
      </c>
      <c r="J43" s="13">
        <v>13</v>
      </c>
      <c r="K43" s="13" t="str">
        <f>MID(L43,1,1)</f>
        <v>2</v>
      </c>
      <c r="L43" s="13">
        <v>29901</v>
      </c>
      <c r="M43" s="13">
        <v>1</v>
      </c>
      <c r="N43" s="13">
        <v>1</v>
      </c>
      <c r="O43" s="13">
        <v>9</v>
      </c>
      <c r="P43" s="13" t="str">
        <f>"0"</f>
        <v>0</v>
      </c>
      <c r="Q43" s="13">
        <v>0</v>
      </c>
      <c r="R43" s="13">
        <v>86</v>
      </c>
      <c r="S43" s="13">
        <v>3443.26</v>
      </c>
      <c r="T43" s="13">
        <v>31900.45</v>
      </c>
      <c r="U43" s="13">
        <v>195222.29</v>
      </c>
      <c r="V43" s="13">
        <v>43111</v>
      </c>
      <c r="W43" s="13">
        <v>250</v>
      </c>
      <c r="X43" s="13">
        <v>810</v>
      </c>
      <c r="Y43" s="13">
        <v>250</v>
      </c>
      <c r="Z43" s="13">
        <v>362</v>
      </c>
      <c r="AA43" s="13">
        <v>474</v>
      </c>
      <c r="AB43" s="13">
        <v>499</v>
      </c>
      <c r="AC43" s="13">
        <f>SUM(Q43:AB43)</f>
        <v>276408</v>
      </c>
    </row>
    <row r="44" spans="1:29" x14ac:dyDescent="0.2">
      <c r="A44" s="13">
        <v>2025</v>
      </c>
      <c r="B44" s="13">
        <v>11</v>
      </c>
      <c r="C44" s="13" t="s">
        <v>25</v>
      </c>
      <c r="D44" s="13">
        <v>2</v>
      </c>
      <c r="E44" s="13">
        <v>4</v>
      </c>
      <c r="F44" s="13">
        <v>2</v>
      </c>
      <c r="G44" s="13">
        <v>0</v>
      </c>
      <c r="H44" s="13">
        <v>8</v>
      </c>
      <c r="I44" s="13" t="s">
        <v>24</v>
      </c>
      <c r="J44" s="13">
        <v>13</v>
      </c>
      <c r="K44" s="13" t="str">
        <f>MID(L44,1,1)</f>
        <v>3</v>
      </c>
      <c r="L44" s="13">
        <v>37206</v>
      </c>
      <c r="M44" s="13">
        <v>1</v>
      </c>
      <c r="N44" s="13">
        <v>1</v>
      </c>
      <c r="O44" s="13">
        <v>9</v>
      </c>
      <c r="P44" s="13" t="str">
        <f>"0"</f>
        <v>0</v>
      </c>
      <c r="Q44" s="13">
        <v>0</v>
      </c>
      <c r="R44" s="13">
        <v>0</v>
      </c>
      <c r="S44" s="13">
        <v>0</v>
      </c>
      <c r="T44" s="13">
        <v>5589.05</v>
      </c>
      <c r="U44" s="13">
        <v>19903.95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13">
        <f>SUM(Q44:AB44)</f>
        <v>25493</v>
      </c>
    </row>
    <row r="45" spans="1:29" x14ac:dyDescent="0.2">
      <c r="A45" s="13">
        <v>2025</v>
      </c>
      <c r="B45" s="13">
        <v>11</v>
      </c>
      <c r="C45" s="13" t="s">
        <v>25</v>
      </c>
      <c r="D45" s="13">
        <v>2</v>
      </c>
      <c r="E45" s="13">
        <v>4</v>
      </c>
      <c r="F45" s="13">
        <v>2</v>
      </c>
      <c r="G45" s="13">
        <v>0</v>
      </c>
      <c r="H45" s="13">
        <v>8</v>
      </c>
      <c r="I45" s="13" t="s">
        <v>24</v>
      </c>
      <c r="J45" s="13">
        <v>13</v>
      </c>
      <c r="K45" s="13" t="str">
        <f>MID(L45,1,1)</f>
        <v>3</v>
      </c>
      <c r="L45" s="13">
        <v>33903</v>
      </c>
      <c r="M45" s="13">
        <v>1</v>
      </c>
      <c r="N45" s="13">
        <v>1</v>
      </c>
      <c r="O45" s="13">
        <v>9</v>
      </c>
      <c r="P45" s="13" t="str">
        <f>"0"</f>
        <v>0</v>
      </c>
      <c r="Q45" s="13">
        <v>0</v>
      </c>
      <c r="R45" s="13">
        <v>26355.37</v>
      </c>
      <c r="S45" s="13">
        <v>736459</v>
      </c>
      <c r="T45" s="13">
        <v>226000</v>
      </c>
      <c r="U45" s="13">
        <v>968462.63</v>
      </c>
      <c r="V45" s="13">
        <v>420579</v>
      </c>
      <c r="W45" s="13">
        <v>50000</v>
      </c>
      <c r="X45" s="13">
        <v>320579</v>
      </c>
      <c r="Y45" s="13">
        <v>0</v>
      </c>
      <c r="Z45" s="13">
        <v>270578</v>
      </c>
      <c r="AA45" s="13">
        <v>0</v>
      </c>
      <c r="AB45" s="13">
        <v>50000</v>
      </c>
      <c r="AC45" s="13">
        <f>SUM(Q45:AB45)</f>
        <v>3069013</v>
      </c>
    </row>
    <row r="46" spans="1:29" x14ac:dyDescent="0.2">
      <c r="A46" s="13">
        <v>2025</v>
      </c>
      <c r="B46" s="13">
        <v>11</v>
      </c>
      <c r="C46" s="13" t="s">
        <v>25</v>
      </c>
      <c r="D46" s="13">
        <v>2</v>
      </c>
      <c r="E46" s="13">
        <v>4</v>
      </c>
      <c r="F46" s="13">
        <v>2</v>
      </c>
      <c r="G46" s="13">
        <v>0</v>
      </c>
      <c r="H46" s="13">
        <v>8</v>
      </c>
      <c r="I46" s="13" t="s">
        <v>24</v>
      </c>
      <c r="J46" s="13">
        <v>13</v>
      </c>
      <c r="K46" s="13" t="str">
        <f>MID(L46,1,1)</f>
        <v>2</v>
      </c>
      <c r="L46" s="13">
        <v>22103</v>
      </c>
      <c r="M46" s="13">
        <v>1</v>
      </c>
      <c r="N46" s="13">
        <v>1</v>
      </c>
      <c r="O46" s="13">
        <v>9</v>
      </c>
      <c r="P46" s="13" t="str">
        <f>"0"</f>
        <v>0</v>
      </c>
      <c r="Q46" s="13">
        <v>0</v>
      </c>
      <c r="R46" s="13">
        <v>0</v>
      </c>
      <c r="S46" s="13">
        <v>0</v>
      </c>
      <c r="T46" s="13">
        <v>0</v>
      </c>
      <c r="U46" s="13">
        <v>5823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13">
        <f>SUM(Q46:AB46)</f>
        <v>5823</v>
      </c>
    </row>
    <row r="47" spans="1:29" x14ac:dyDescent="0.2">
      <c r="A47" s="13">
        <v>2025</v>
      </c>
      <c r="B47" s="13">
        <v>11</v>
      </c>
      <c r="C47" s="13" t="s">
        <v>25</v>
      </c>
      <c r="D47" s="13">
        <v>2</v>
      </c>
      <c r="E47" s="13">
        <v>4</v>
      </c>
      <c r="F47" s="13">
        <v>2</v>
      </c>
      <c r="G47" s="13">
        <v>0</v>
      </c>
      <c r="H47" s="13">
        <v>8</v>
      </c>
      <c r="I47" s="13" t="s">
        <v>24</v>
      </c>
      <c r="J47" s="13">
        <v>13</v>
      </c>
      <c r="K47" s="13" t="str">
        <f>MID(L47,1,1)</f>
        <v>2</v>
      </c>
      <c r="L47" s="13">
        <v>22301</v>
      </c>
      <c r="M47" s="13">
        <v>1</v>
      </c>
      <c r="N47" s="13">
        <v>1</v>
      </c>
      <c r="O47" s="13">
        <v>9</v>
      </c>
      <c r="P47" s="13" t="str">
        <f>"0"</f>
        <v>0</v>
      </c>
      <c r="Q47" s="13">
        <v>0</v>
      </c>
      <c r="R47" s="13">
        <v>630.4</v>
      </c>
      <c r="S47" s="13">
        <v>733.3</v>
      </c>
      <c r="T47" s="13">
        <v>1987.29</v>
      </c>
      <c r="U47" s="13">
        <v>2827.01</v>
      </c>
      <c r="V47" s="13">
        <v>0</v>
      </c>
      <c r="W47" s="13">
        <v>0</v>
      </c>
      <c r="X47" s="13">
        <v>0</v>
      </c>
      <c r="Y47" s="13">
        <v>0</v>
      </c>
      <c r="Z47" s="13">
        <v>900</v>
      </c>
      <c r="AA47" s="13">
        <v>0</v>
      </c>
      <c r="AB47" s="13">
        <v>0</v>
      </c>
      <c r="AC47" s="13">
        <f>SUM(Q47:AB47)</f>
        <v>7078</v>
      </c>
    </row>
    <row r="48" spans="1:29" x14ac:dyDescent="0.2">
      <c r="A48" s="13">
        <v>2025</v>
      </c>
      <c r="B48" s="13">
        <v>11</v>
      </c>
      <c r="C48" s="13" t="s">
        <v>25</v>
      </c>
      <c r="D48" s="13">
        <v>2</v>
      </c>
      <c r="E48" s="13">
        <v>4</v>
      </c>
      <c r="F48" s="13">
        <v>2</v>
      </c>
      <c r="G48" s="13">
        <v>0</v>
      </c>
      <c r="H48" s="13">
        <v>8</v>
      </c>
      <c r="I48" s="13" t="s">
        <v>24</v>
      </c>
      <c r="J48" s="13">
        <v>13</v>
      </c>
      <c r="K48" s="13" t="str">
        <f>MID(L48,1,1)</f>
        <v>2</v>
      </c>
      <c r="L48" s="13">
        <v>24401</v>
      </c>
      <c r="M48" s="13">
        <v>1</v>
      </c>
      <c r="N48" s="13">
        <v>1</v>
      </c>
      <c r="O48" s="13">
        <v>9</v>
      </c>
      <c r="P48" s="13" t="str">
        <f>"0"</f>
        <v>0</v>
      </c>
      <c r="Q48" s="13">
        <v>0</v>
      </c>
      <c r="R48" s="13">
        <v>0</v>
      </c>
      <c r="S48" s="13">
        <v>3667.92</v>
      </c>
      <c r="T48" s="13">
        <v>33000</v>
      </c>
      <c r="U48" s="13">
        <v>262078.07999999999</v>
      </c>
      <c r="V48" s="13">
        <v>41554</v>
      </c>
      <c r="W48" s="13">
        <v>0</v>
      </c>
      <c r="X48" s="13">
        <v>0</v>
      </c>
      <c r="Y48" s="13">
        <v>0</v>
      </c>
      <c r="Z48" s="13">
        <v>0</v>
      </c>
      <c r="AA48" s="13">
        <v>500</v>
      </c>
      <c r="AB48" s="13">
        <v>0</v>
      </c>
      <c r="AC48" s="13">
        <f>SUM(Q48:AB48)</f>
        <v>340800</v>
      </c>
    </row>
    <row r="49" spans="1:29" x14ac:dyDescent="0.2">
      <c r="A49" s="13">
        <v>2025</v>
      </c>
      <c r="B49" s="13">
        <v>11</v>
      </c>
      <c r="C49" s="13" t="s">
        <v>25</v>
      </c>
      <c r="D49" s="13">
        <v>2</v>
      </c>
      <c r="E49" s="13">
        <v>4</v>
      </c>
      <c r="F49" s="13">
        <v>2</v>
      </c>
      <c r="G49" s="13">
        <v>0</v>
      </c>
      <c r="H49" s="13">
        <v>8</v>
      </c>
      <c r="I49" s="13" t="s">
        <v>24</v>
      </c>
      <c r="J49" s="13">
        <v>13</v>
      </c>
      <c r="K49" s="13" t="str">
        <f>MID(L49,1,1)</f>
        <v>2</v>
      </c>
      <c r="L49" s="13">
        <v>24601</v>
      </c>
      <c r="M49" s="13">
        <v>1</v>
      </c>
      <c r="N49" s="13">
        <v>1</v>
      </c>
      <c r="O49" s="13">
        <v>9</v>
      </c>
      <c r="P49" s="13" t="str">
        <f>"0"</f>
        <v>0</v>
      </c>
      <c r="Q49" s="13">
        <v>12903.84</v>
      </c>
      <c r="R49" s="13">
        <v>3443.96</v>
      </c>
      <c r="S49" s="13">
        <v>4652.46</v>
      </c>
      <c r="T49" s="13">
        <v>188600.53</v>
      </c>
      <c r="U49" s="13">
        <v>783409.21</v>
      </c>
      <c r="V49" s="13">
        <v>275676</v>
      </c>
      <c r="W49" s="13">
        <v>53335</v>
      </c>
      <c r="X49" s="13">
        <v>274476</v>
      </c>
      <c r="Y49" s="13">
        <v>116612</v>
      </c>
      <c r="Z49" s="13">
        <v>374415</v>
      </c>
      <c r="AA49" s="13">
        <v>68943</v>
      </c>
      <c r="AB49" s="13">
        <v>8360</v>
      </c>
      <c r="AC49" s="13">
        <f>SUM(Q49:AB49)</f>
        <v>2164827</v>
      </c>
    </row>
    <row r="50" spans="1:29" x14ac:dyDescent="0.2">
      <c r="A50" s="13">
        <v>2025</v>
      </c>
      <c r="B50" s="13">
        <v>11</v>
      </c>
      <c r="C50" s="13" t="s">
        <v>25</v>
      </c>
      <c r="D50" s="13">
        <v>2</v>
      </c>
      <c r="E50" s="13">
        <v>4</v>
      </c>
      <c r="F50" s="13">
        <v>2</v>
      </c>
      <c r="G50" s="13">
        <v>0</v>
      </c>
      <c r="H50" s="13">
        <v>8</v>
      </c>
      <c r="I50" s="13" t="s">
        <v>24</v>
      </c>
      <c r="J50" s="13">
        <v>13</v>
      </c>
      <c r="K50" s="13" t="str">
        <f>MID(L50,1,1)</f>
        <v>2</v>
      </c>
      <c r="L50" s="13">
        <v>27301</v>
      </c>
      <c r="M50" s="13">
        <v>1</v>
      </c>
      <c r="N50" s="13">
        <v>1</v>
      </c>
      <c r="O50" s="13">
        <v>9</v>
      </c>
      <c r="P50" s="13" t="str">
        <f>"0"</f>
        <v>0</v>
      </c>
      <c r="Q50" s="13">
        <v>0</v>
      </c>
      <c r="R50" s="13">
        <v>950</v>
      </c>
      <c r="S50" s="13">
        <v>0</v>
      </c>
      <c r="T50" s="13">
        <v>0</v>
      </c>
      <c r="U50" s="13">
        <v>3204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13">
        <f>SUM(Q50:AB50)</f>
        <v>4154</v>
      </c>
    </row>
    <row r="51" spans="1:29" x14ac:dyDescent="0.2">
      <c r="A51" s="13">
        <v>2025</v>
      </c>
      <c r="B51" s="13">
        <v>11</v>
      </c>
      <c r="C51" s="13" t="s">
        <v>25</v>
      </c>
      <c r="D51" s="13">
        <v>2</v>
      </c>
      <c r="E51" s="13">
        <v>4</v>
      </c>
      <c r="F51" s="13">
        <v>2</v>
      </c>
      <c r="G51" s="13">
        <v>0</v>
      </c>
      <c r="H51" s="13">
        <v>8</v>
      </c>
      <c r="I51" s="13" t="s">
        <v>24</v>
      </c>
      <c r="J51" s="13">
        <v>13</v>
      </c>
      <c r="K51" s="13" t="str">
        <f>MID(L51,1,1)</f>
        <v>3</v>
      </c>
      <c r="L51" s="13">
        <v>33602</v>
      </c>
      <c r="M51" s="13">
        <v>1</v>
      </c>
      <c r="N51" s="13">
        <v>1</v>
      </c>
      <c r="O51" s="13">
        <v>9</v>
      </c>
      <c r="P51" s="13" t="str">
        <f>"0"</f>
        <v>0</v>
      </c>
      <c r="Q51" s="13">
        <v>0</v>
      </c>
      <c r="R51" s="13">
        <v>5627.77</v>
      </c>
      <c r="S51" s="13">
        <v>109358.49</v>
      </c>
      <c r="T51" s="13">
        <v>262942.08000000002</v>
      </c>
      <c r="U51" s="13">
        <v>8660.2199999999993</v>
      </c>
      <c r="V51" s="13">
        <v>0</v>
      </c>
      <c r="W51" s="13">
        <v>151465.32999999999</v>
      </c>
      <c r="X51" s="13">
        <v>302930.65999999997</v>
      </c>
      <c r="Y51" s="13">
        <v>201465.33</v>
      </c>
      <c r="Z51" s="13">
        <v>151465.32999999999</v>
      </c>
      <c r="AA51" s="13">
        <v>151465.32999999999</v>
      </c>
      <c r="AB51" s="13">
        <v>302930.65999999997</v>
      </c>
      <c r="AC51" s="13">
        <f>SUM(Q51:AB51)</f>
        <v>1648311.2</v>
      </c>
    </row>
    <row r="52" spans="1:29" x14ac:dyDescent="0.2">
      <c r="A52" s="13">
        <v>2025</v>
      </c>
      <c r="B52" s="13">
        <v>11</v>
      </c>
      <c r="C52" s="13" t="s">
        <v>25</v>
      </c>
      <c r="D52" s="13">
        <v>2</v>
      </c>
      <c r="E52" s="13">
        <v>4</v>
      </c>
      <c r="F52" s="13">
        <v>2</v>
      </c>
      <c r="G52" s="13">
        <v>0</v>
      </c>
      <c r="H52" s="13">
        <v>8</v>
      </c>
      <c r="I52" s="13" t="s">
        <v>24</v>
      </c>
      <c r="J52" s="13">
        <v>13</v>
      </c>
      <c r="K52" s="13" t="str">
        <f>MID(L52,1,1)</f>
        <v>3</v>
      </c>
      <c r="L52" s="13">
        <v>35501</v>
      </c>
      <c r="M52" s="13">
        <v>1</v>
      </c>
      <c r="N52" s="13">
        <v>1</v>
      </c>
      <c r="O52" s="13">
        <v>9</v>
      </c>
      <c r="P52" s="13" t="str">
        <f>"0"</f>
        <v>0</v>
      </c>
      <c r="Q52" s="13">
        <v>278.39999999999998</v>
      </c>
      <c r="R52" s="13">
        <v>98.6</v>
      </c>
      <c r="S52" s="13">
        <v>63546</v>
      </c>
      <c r="T52" s="13">
        <v>154483.20000000001</v>
      </c>
      <c r="U52" s="13">
        <v>390989.8</v>
      </c>
      <c r="V52" s="13">
        <v>268301</v>
      </c>
      <c r="W52" s="13">
        <v>93150</v>
      </c>
      <c r="X52" s="13">
        <v>268301</v>
      </c>
      <c r="Y52" s="13">
        <v>93150</v>
      </c>
      <c r="Z52" s="13">
        <v>275152</v>
      </c>
      <c r="AA52" s="13">
        <v>90150</v>
      </c>
      <c r="AB52" s="13">
        <v>192313</v>
      </c>
      <c r="AC52" s="13">
        <f>SUM(Q52:AB52)</f>
        <v>1889913</v>
      </c>
    </row>
    <row r="53" spans="1:29" x14ac:dyDescent="0.2">
      <c r="A53" s="13">
        <v>2025</v>
      </c>
      <c r="B53" s="13">
        <v>11</v>
      </c>
      <c r="C53" s="13" t="s">
        <v>25</v>
      </c>
      <c r="D53" s="13">
        <v>2</v>
      </c>
      <c r="E53" s="13">
        <v>4</v>
      </c>
      <c r="F53" s="13">
        <v>2</v>
      </c>
      <c r="G53" s="13">
        <v>0</v>
      </c>
      <c r="H53" s="13">
        <v>8</v>
      </c>
      <c r="I53" s="13" t="s">
        <v>24</v>
      </c>
      <c r="J53" s="13">
        <v>13</v>
      </c>
      <c r="K53" s="13" t="str">
        <f>MID(L53,1,1)</f>
        <v>2</v>
      </c>
      <c r="L53" s="13">
        <v>25401</v>
      </c>
      <c r="M53" s="13">
        <v>1</v>
      </c>
      <c r="N53" s="13">
        <v>1</v>
      </c>
      <c r="O53" s="13">
        <v>9</v>
      </c>
      <c r="P53" s="13" t="str">
        <f>"0"</f>
        <v>0</v>
      </c>
      <c r="Q53" s="13">
        <v>0</v>
      </c>
      <c r="R53" s="13">
        <v>37</v>
      </c>
      <c r="S53" s="13">
        <v>422.55</v>
      </c>
      <c r="T53" s="13">
        <v>6936.75</v>
      </c>
      <c r="U53" s="13">
        <v>30542.7</v>
      </c>
      <c r="V53" s="13">
        <v>1210</v>
      </c>
      <c r="W53" s="13">
        <v>0</v>
      </c>
      <c r="X53" s="13">
        <v>0</v>
      </c>
      <c r="Y53" s="13">
        <v>0</v>
      </c>
      <c r="Z53" s="13">
        <v>17876</v>
      </c>
      <c r="AA53" s="13">
        <v>1210</v>
      </c>
      <c r="AB53" s="13">
        <v>0</v>
      </c>
      <c r="AC53" s="13">
        <f>SUM(Q53:AB53)</f>
        <v>58235</v>
      </c>
    </row>
    <row r="54" spans="1:29" x14ac:dyDescent="0.2">
      <c r="A54" s="13">
        <v>2025</v>
      </c>
      <c r="B54" s="13">
        <v>11</v>
      </c>
      <c r="C54" s="13" t="s">
        <v>25</v>
      </c>
      <c r="D54" s="13">
        <v>2</v>
      </c>
      <c r="E54" s="13">
        <v>4</v>
      </c>
      <c r="F54" s="13">
        <v>2</v>
      </c>
      <c r="G54" s="13">
        <v>0</v>
      </c>
      <c r="H54" s="13">
        <v>8</v>
      </c>
      <c r="I54" s="13" t="s">
        <v>24</v>
      </c>
      <c r="J54" s="13">
        <v>13</v>
      </c>
      <c r="K54" s="13" t="str">
        <f>MID(L54,1,1)</f>
        <v>3</v>
      </c>
      <c r="L54" s="13">
        <v>31301</v>
      </c>
      <c r="M54" s="13">
        <v>1</v>
      </c>
      <c r="N54" s="13">
        <v>1</v>
      </c>
      <c r="O54" s="13">
        <v>9</v>
      </c>
      <c r="P54" s="13" t="str">
        <f>"0"</f>
        <v>0</v>
      </c>
      <c r="Q54" s="13">
        <v>103336</v>
      </c>
      <c r="R54" s="13">
        <v>1000</v>
      </c>
      <c r="S54" s="13">
        <v>108368.56</v>
      </c>
      <c r="T54" s="13">
        <v>19705.16</v>
      </c>
      <c r="U54" s="13">
        <v>125715.28</v>
      </c>
      <c r="V54" s="13">
        <v>0</v>
      </c>
      <c r="W54" s="13">
        <v>91100</v>
      </c>
      <c r="X54" s="13">
        <v>0</v>
      </c>
      <c r="Y54" s="13">
        <v>90500</v>
      </c>
      <c r="Z54" s="13">
        <v>0</v>
      </c>
      <c r="AA54" s="13">
        <v>35665</v>
      </c>
      <c r="AB54" s="13">
        <v>0</v>
      </c>
      <c r="AC54" s="13">
        <f>SUM(Q54:AB54)</f>
        <v>575390</v>
      </c>
    </row>
    <row r="55" spans="1:29" x14ac:dyDescent="0.2">
      <c r="A55" s="13">
        <v>2025</v>
      </c>
      <c r="B55" s="13">
        <v>11</v>
      </c>
      <c r="C55" s="13" t="s">
        <v>25</v>
      </c>
      <c r="D55" s="13">
        <v>2</v>
      </c>
      <c r="E55" s="13">
        <v>4</v>
      </c>
      <c r="F55" s="13">
        <v>2</v>
      </c>
      <c r="G55" s="13">
        <v>0</v>
      </c>
      <c r="H55" s="13">
        <v>8</v>
      </c>
      <c r="I55" s="13" t="s">
        <v>24</v>
      </c>
      <c r="J55" s="13">
        <v>13</v>
      </c>
      <c r="K55" s="13" t="str">
        <f>MID(L55,1,1)</f>
        <v>2</v>
      </c>
      <c r="L55" s="13">
        <v>25601</v>
      </c>
      <c r="M55" s="13">
        <v>1</v>
      </c>
      <c r="N55" s="13">
        <v>1</v>
      </c>
      <c r="O55" s="13">
        <v>9</v>
      </c>
      <c r="P55" s="13" t="str">
        <f>"0"</f>
        <v>0</v>
      </c>
      <c r="Q55" s="13">
        <v>0</v>
      </c>
      <c r="R55" s="13">
        <v>0</v>
      </c>
      <c r="S55" s="13">
        <v>0</v>
      </c>
      <c r="T55" s="13">
        <v>29094.81</v>
      </c>
      <c r="U55" s="13">
        <v>13698.19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3">
        <v>0</v>
      </c>
      <c r="AC55" s="13">
        <f>SUM(Q55:AB55)</f>
        <v>42793</v>
      </c>
    </row>
    <row r="56" spans="1:29" x14ac:dyDescent="0.2">
      <c r="A56" s="13">
        <v>2025</v>
      </c>
      <c r="B56" s="13">
        <v>11</v>
      </c>
      <c r="C56" s="13" t="s">
        <v>25</v>
      </c>
      <c r="D56" s="13">
        <v>2</v>
      </c>
      <c r="E56" s="13">
        <v>4</v>
      </c>
      <c r="F56" s="13">
        <v>2</v>
      </c>
      <c r="G56" s="13">
        <v>0</v>
      </c>
      <c r="H56" s="13">
        <v>2</v>
      </c>
      <c r="I56" s="13" t="s">
        <v>26</v>
      </c>
      <c r="J56" s="13">
        <v>1</v>
      </c>
      <c r="K56" s="13" t="str">
        <f>MID(L56,1,1)</f>
        <v>3</v>
      </c>
      <c r="L56" s="13">
        <v>39202</v>
      </c>
      <c r="M56" s="13">
        <v>1</v>
      </c>
      <c r="N56" s="13">
        <v>1</v>
      </c>
      <c r="O56" s="13">
        <v>9</v>
      </c>
      <c r="P56" s="13" t="str">
        <f>"0"</f>
        <v>0</v>
      </c>
      <c r="Q56" s="13">
        <v>0</v>
      </c>
      <c r="R56" s="13">
        <v>0</v>
      </c>
      <c r="S56" s="13">
        <v>0</v>
      </c>
      <c r="T56" s="13">
        <v>0</v>
      </c>
      <c r="U56" s="13">
        <v>1900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13">
        <f>SUM(Q56:AB56)</f>
        <v>1900</v>
      </c>
    </row>
    <row r="57" spans="1:29" x14ac:dyDescent="0.2">
      <c r="A57" s="13">
        <v>2025</v>
      </c>
      <c r="B57" s="13">
        <v>11</v>
      </c>
      <c r="C57" s="13" t="s">
        <v>25</v>
      </c>
      <c r="D57" s="13">
        <v>2</v>
      </c>
      <c r="E57" s="13">
        <v>4</v>
      </c>
      <c r="F57" s="13">
        <v>2</v>
      </c>
      <c r="G57" s="13">
        <v>0</v>
      </c>
      <c r="H57" s="13">
        <v>8</v>
      </c>
      <c r="I57" s="13" t="s">
        <v>24</v>
      </c>
      <c r="J57" s="13">
        <v>13</v>
      </c>
      <c r="K57" s="13" t="str">
        <f>MID(L57,1,1)</f>
        <v>3</v>
      </c>
      <c r="L57" s="13">
        <v>33601</v>
      </c>
      <c r="M57" s="13">
        <v>1</v>
      </c>
      <c r="N57" s="13">
        <v>1</v>
      </c>
      <c r="O57" s="13">
        <v>9</v>
      </c>
      <c r="P57" s="13" t="str">
        <f>"0"</f>
        <v>0</v>
      </c>
      <c r="Q57" s="13">
        <v>388053.64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13">
        <f>SUM(Q57:AB57)</f>
        <v>388053.64</v>
      </c>
    </row>
    <row r="58" spans="1:29" x14ac:dyDescent="0.2">
      <c r="A58" s="13">
        <v>2025</v>
      </c>
      <c r="B58" s="13">
        <v>11</v>
      </c>
      <c r="C58" s="13" t="s">
        <v>25</v>
      </c>
      <c r="D58" s="13">
        <v>2</v>
      </c>
      <c r="E58" s="13">
        <v>4</v>
      </c>
      <c r="F58" s="13">
        <v>2</v>
      </c>
      <c r="G58" s="13">
        <v>0</v>
      </c>
      <c r="H58" s="13">
        <v>8</v>
      </c>
      <c r="I58" s="13" t="s">
        <v>24</v>
      </c>
      <c r="J58" s="13">
        <v>13</v>
      </c>
      <c r="K58" s="13" t="str">
        <f>MID(L58,1,1)</f>
        <v>2</v>
      </c>
      <c r="L58" s="13">
        <v>21101</v>
      </c>
      <c r="M58" s="13">
        <v>1</v>
      </c>
      <c r="N58" s="13">
        <v>1</v>
      </c>
      <c r="O58" s="13">
        <v>9</v>
      </c>
      <c r="P58" s="13" t="str">
        <f>"0"</f>
        <v>0</v>
      </c>
      <c r="Q58" s="13">
        <v>0</v>
      </c>
      <c r="R58" s="13">
        <v>1006.61</v>
      </c>
      <c r="S58" s="13">
        <v>11801.02</v>
      </c>
      <c r="T58" s="13">
        <v>135661.21</v>
      </c>
      <c r="U58" s="13">
        <v>200774.16</v>
      </c>
      <c r="V58" s="13">
        <v>9803</v>
      </c>
      <c r="W58" s="13">
        <v>350</v>
      </c>
      <c r="X58" s="13">
        <v>350</v>
      </c>
      <c r="Y58" s="13">
        <v>1613</v>
      </c>
      <c r="Z58" s="13">
        <v>3350</v>
      </c>
      <c r="AA58" s="13">
        <v>350</v>
      </c>
      <c r="AB58" s="13">
        <v>699</v>
      </c>
      <c r="AC58" s="13">
        <f>SUM(Q58:AB58)</f>
        <v>365758</v>
      </c>
    </row>
    <row r="59" spans="1:29" x14ac:dyDescent="0.2">
      <c r="A59" s="13">
        <v>2025</v>
      </c>
      <c r="B59" s="13">
        <v>11</v>
      </c>
      <c r="C59" s="13" t="s">
        <v>25</v>
      </c>
      <c r="D59" s="13">
        <v>2</v>
      </c>
      <c r="E59" s="13">
        <v>4</v>
      </c>
      <c r="F59" s="13">
        <v>2</v>
      </c>
      <c r="G59" s="13">
        <v>0</v>
      </c>
      <c r="H59" s="13">
        <v>8</v>
      </c>
      <c r="I59" s="13" t="s">
        <v>24</v>
      </c>
      <c r="J59" s="13">
        <v>13</v>
      </c>
      <c r="K59" s="13" t="str">
        <f>MID(L59,1,1)</f>
        <v>3</v>
      </c>
      <c r="L59" s="13">
        <v>35901</v>
      </c>
      <c r="M59" s="13">
        <v>1</v>
      </c>
      <c r="N59" s="13">
        <v>1</v>
      </c>
      <c r="O59" s="13">
        <v>9</v>
      </c>
      <c r="P59" s="13" t="str">
        <f>"0"</f>
        <v>0</v>
      </c>
      <c r="Q59" s="13">
        <v>0</v>
      </c>
      <c r="R59" s="13">
        <v>40431.03</v>
      </c>
      <c r="S59" s="13">
        <v>62748.42</v>
      </c>
      <c r="T59" s="13">
        <v>1250</v>
      </c>
      <c r="U59" s="13">
        <v>15369.55</v>
      </c>
      <c r="V59" s="13">
        <v>75625</v>
      </c>
      <c r="W59" s="13">
        <v>75625</v>
      </c>
      <c r="X59" s="13">
        <v>75625</v>
      </c>
      <c r="Y59" s="13">
        <v>75625</v>
      </c>
      <c r="Z59" s="13">
        <v>75625</v>
      </c>
      <c r="AA59" s="13">
        <v>75625</v>
      </c>
      <c r="AB59" s="13">
        <v>151250</v>
      </c>
      <c r="AC59" s="13">
        <f>SUM(Q59:AB59)</f>
        <v>724799</v>
      </c>
    </row>
    <row r="60" spans="1:29" x14ac:dyDescent="0.2">
      <c r="A60" s="13">
        <v>2025</v>
      </c>
      <c r="B60" s="13">
        <v>11</v>
      </c>
      <c r="C60" s="13" t="s">
        <v>25</v>
      </c>
      <c r="D60" s="13">
        <v>2</v>
      </c>
      <c r="E60" s="13">
        <v>4</v>
      </c>
      <c r="F60" s="13">
        <v>2</v>
      </c>
      <c r="G60" s="13">
        <v>0</v>
      </c>
      <c r="H60" s="13">
        <v>8</v>
      </c>
      <c r="I60" s="13" t="s">
        <v>24</v>
      </c>
      <c r="J60" s="13">
        <v>13</v>
      </c>
      <c r="K60" s="13" t="str">
        <f>MID(L60,1,1)</f>
        <v>3</v>
      </c>
      <c r="L60" s="13">
        <v>34101</v>
      </c>
      <c r="M60" s="13">
        <v>1</v>
      </c>
      <c r="N60" s="13">
        <v>1</v>
      </c>
      <c r="O60" s="13">
        <v>9</v>
      </c>
      <c r="P60" s="13" t="str">
        <f>"0"</f>
        <v>0</v>
      </c>
      <c r="Q60" s="13">
        <v>0</v>
      </c>
      <c r="R60" s="13">
        <v>0</v>
      </c>
      <c r="S60" s="13">
        <v>0</v>
      </c>
      <c r="T60" s="13">
        <v>0</v>
      </c>
      <c r="U60" s="13">
        <v>1500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13">
        <f>SUM(Q60:AB60)</f>
        <v>1500</v>
      </c>
    </row>
    <row r="61" spans="1:29" x14ac:dyDescent="0.2">
      <c r="A61" s="13">
        <v>2025</v>
      </c>
      <c r="B61" s="13">
        <v>11</v>
      </c>
      <c r="C61" s="13" t="s">
        <v>25</v>
      </c>
      <c r="D61" s="13">
        <v>2</v>
      </c>
      <c r="E61" s="13">
        <v>4</v>
      </c>
      <c r="F61" s="13">
        <v>2</v>
      </c>
      <c r="G61" s="13">
        <v>0</v>
      </c>
      <c r="H61" s="13">
        <v>8</v>
      </c>
      <c r="I61" s="13" t="s">
        <v>24</v>
      </c>
      <c r="J61" s="13">
        <v>13</v>
      </c>
      <c r="K61" s="13" t="str">
        <f>MID(L61,1,1)</f>
        <v>2</v>
      </c>
      <c r="L61" s="13">
        <v>29101</v>
      </c>
      <c r="M61" s="13">
        <v>1</v>
      </c>
      <c r="N61" s="13">
        <v>1</v>
      </c>
      <c r="O61" s="13">
        <v>9</v>
      </c>
      <c r="P61" s="13" t="str">
        <f>"0"</f>
        <v>0</v>
      </c>
      <c r="Q61" s="13">
        <v>0</v>
      </c>
      <c r="R61" s="13">
        <v>264.60000000000002</v>
      </c>
      <c r="S61" s="13">
        <v>537</v>
      </c>
      <c r="T61" s="13">
        <v>22404.53</v>
      </c>
      <c r="U61" s="13">
        <v>44474.87</v>
      </c>
      <c r="V61" s="13">
        <v>2006</v>
      </c>
      <c r="W61" s="13">
        <v>100</v>
      </c>
      <c r="X61" s="13">
        <v>100</v>
      </c>
      <c r="Y61" s="13">
        <v>100</v>
      </c>
      <c r="Z61" s="13">
        <v>3100</v>
      </c>
      <c r="AA61" s="13">
        <v>100</v>
      </c>
      <c r="AB61" s="13">
        <v>0</v>
      </c>
      <c r="AC61" s="13">
        <f>SUM(Q61:AB61)</f>
        <v>73187</v>
      </c>
    </row>
    <row r="62" spans="1:29" x14ac:dyDescent="0.2">
      <c r="A62" s="13">
        <v>2025</v>
      </c>
      <c r="B62" s="13">
        <v>11</v>
      </c>
      <c r="C62" s="13" t="s">
        <v>25</v>
      </c>
      <c r="D62" s="13">
        <v>2</v>
      </c>
      <c r="E62" s="13">
        <v>4</v>
      </c>
      <c r="F62" s="13">
        <v>2</v>
      </c>
      <c r="G62" s="13">
        <v>0</v>
      </c>
      <c r="H62" s="13">
        <v>8</v>
      </c>
      <c r="I62" s="13" t="s">
        <v>24</v>
      </c>
      <c r="J62" s="13">
        <v>13</v>
      </c>
      <c r="K62" s="13" t="str">
        <f>MID(L62,1,1)</f>
        <v>2</v>
      </c>
      <c r="L62" s="13">
        <v>27401</v>
      </c>
      <c r="M62" s="13">
        <v>1</v>
      </c>
      <c r="N62" s="13">
        <v>1</v>
      </c>
      <c r="O62" s="13">
        <v>9</v>
      </c>
      <c r="P62" s="13" t="str">
        <f>"0"</f>
        <v>0</v>
      </c>
      <c r="Q62" s="13">
        <v>0</v>
      </c>
      <c r="R62" s="13">
        <v>0</v>
      </c>
      <c r="S62" s="13">
        <v>0</v>
      </c>
      <c r="T62" s="13">
        <v>7121.31</v>
      </c>
      <c r="U62" s="13">
        <v>24829.69</v>
      </c>
      <c r="V62" s="13">
        <v>0</v>
      </c>
      <c r="W62" s="13">
        <v>0</v>
      </c>
      <c r="X62" s="13">
        <v>0</v>
      </c>
      <c r="Y62" s="13">
        <v>0</v>
      </c>
      <c r="Z62" s="13">
        <v>1357</v>
      </c>
      <c r="AA62" s="13">
        <v>0</v>
      </c>
      <c r="AB62" s="13">
        <v>0</v>
      </c>
      <c r="AC62" s="13">
        <f>SUM(Q62:AB62)</f>
        <v>33308</v>
      </c>
    </row>
    <row r="63" spans="1:29" x14ac:dyDescent="0.2">
      <c r="A63" s="13">
        <v>2025</v>
      </c>
      <c r="B63" s="13">
        <v>11</v>
      </c>
      <c r="C63" s="13" t="s">
        <v>25</v>
      </c>
      <c r="D63" s="13">
        <v>2</v>
      </c>
      <c r="E63" s="13">
        <v>4</v>
      </c>
      <c r="F63" s="13">
        <v>2</v>
      </c>
      <c r="G63" s="13">
        <v>0</v>
      </c>
      <c r="H63" s="13">
        <v>8</v>
      </c>
      <c r="I63" s="13" t="s">
        <v>24</v>
      </c>
      <c r="J63" s="13">
        <v>13</v>
      </c>
      <c r="K63" s="13" t="str">
        <f>MID(L63,1,1)</f>
        <v>3</v>
      </c>
      <c r="L63" s="13">
        <v>32502</v>
      </c>
      <c r="M63" s="13">
        <v>1</v>
      </c>
      <c r="N63" s="13">
        <v>1</v>
      </c>
      <c r="O63" s="13">
        <v>9</v>
      </c>
      <c r="P63" s="13" t="str">
        <f>"0"</f>
        <v>0</v>
      </c>
      <c r="Q63" s="13">
        <v>0</v>
      </c>
      <c r="R63" s="13">
        <v>1661541.03</v>
      </c>
      <c r="S63" s="13">
        <v>673096</v>
      </c>
      <c r="T63" s="13">
        <v>0</v>
      </c>
      <c r="U63" s="13">
        <v>640638.80000000005</v>
      </c>
      <c r="V63" s="13">
        <v>304364</v>
      </c>
      <c r="W63" s="13">
        <v>307564</v>
      </c>
      <c r="X63" s="13">
        <v>156124.17000000001</v>
      </c>
      <c r="Y63" s="13">
        <v>0</v>
      </c>
      <c r="Z63" s="13">
        <v>0</v>
      </c>
      <c r="AA63" s="13">
        <v>0</v>
      </c>
      <c r="AB63" s="13">
        <v>0</v>
      </c>
      <c r="AC63" s="13">
        <f>SUM(Q63:AB63)</f>
        <v>3743328</v>
      </c>
    </row>
    <row r="64" spans="1:29" x14ac:dyDescent="0.2">
      <c r="A64" s="13">
        <v>2025</v>
      </c>
      <c r="B64" s="13">
        <v>11</v>
      </c>
      <c r="C64" s="13" t="s">
        <v>25</v>
      </c>
      <c r="D64" s="13">
        <v>2</v>
      </c>
      <c r="E64" s="13">
        <v>4</v>
      </c>
      <c r="F64" s="13">
        <v>2</v>
      </c>
      <c r="G64" s="13">
        <v>0</v>
      </c>
      <c r="H64" s="13">
        <v>8</v>
      </c>
      <c r="I64" s="13" t="s">
        <v>24</v>
      </c>
      <c r="J64" s="13">
        <v>13</v>
      </c>
      <c r="K64" s="13" t="str">
        <f>MID(L64,1,1)</f>
        <v>2</v>
      </c>
      <c r="L64" s="13">
        <v>29601</v>
      </c>
      <c r="M64" s="13">
        <v>1</v>
      </c>
      <c r="N64" s="13">
        <v>1</v>
      </c>
      <c r="O64" s="13">
        <v>9</v>
      </c>
      <c r="P64" s="13" t="str">
        <f>"0"</f>
        <v>0</v>
      </c>
      <c r="Q64" s="13">
        <v>0</v>
      </c>
      <c r="R64" s="13">
        <v>0</v>
      </c>
      <c r="S64" s="13">
        <v>16089.76</v>
      </c>
      <c r="T64" s="13">
        <v>500</v>
      </c>
      <c r="U64" s="13">
        <v>26938.240000000002</v>
      </c>
      <c r="V64" s="13">
        <v>6500</v>
      </c>
      <c r="W64" s="13">
        <v>0</v>
      </c>
      <c r="X64" s="13">
        <v>500</v>
      </c>
      <c r="Y64" s="13">
        <v>6000</v>
      </c>
      <c r="Z64" s="13">
        <v>500</v>
      </c>
      <c r="AA64" s="13">
        <v>1500</v>
      </c>
      <c r="AB64" s="13">
        <v>18500</v>
      </c>
      <c r="AC64" s="13">
        <f>SUM(Q64:AB64)</f>
        <v>77028</v>
      </c>
    </row>
    <row r="65" spans="1:29" x14ac:dyDescent="0.2">
      <c r="A65" s="13">
        <v>2025</v>
      </c>
      <c r="B65" s="13">
        <v>11</v>
      </c>
      <c r="C65" s="13" t="s">
        <v>25</v>
      </c>
      <c r="D65" s="13">
        <v>2</v>
      </c>
      <c r="E65" s="13">
        <v>4</v>
      </c>
      <c r="F65" s="13">
        <v>2</v>
      </c>
      <c r="G65" s="13">
        <v>0</v>
      </c>
      <c r="H65" s="13">
        <v>8</v>
      </c>
      <c r="I65" s="13" t="s">
        <v>24</v>
      </c>
      <c r="J65" s="13">
        <v>13</v>
      </c>
      <c r="K65" s="13" t="str">
        <f>MID(L65,1,1)</f>
        <v>3</v>
      </c>
      <c r="L65" s="13">
        <v>32301</v>
      </c>
      <c r="M65" s="13">
        <v>1</v>
      </c>
      <c r="N65" s="13">
        <v>1</v>
      </c>
      <c r="O65" s="13">
        <v>9</v>
      </c>
      <c r="P65" s="13" t="str">
        <f>"0"</f>
        <v>0</v>
      </c>
      <c r="Q65" s="13">
        <v>0</v>
      </c>
      <c r="R65" s="13">
        <v>190335.12</v>
      </c>
      <c r="S65" s="13">
        <v>499341.72</v>
      </c>
      <c r="T65" s="13">
        <v>2034111.72</v>
      </c>
      <c r="U65" s="13">
        <v>1297035.6000000001</v>
      </c>
      <c r="V65" s="13">
        <v>659164.6</v>
      </c>
      <c r="W65" s="13">
        <v>659164.6</v>
      </c>
      <c r="X65" s="13">
        <v>659164.6</v>
      </c>
      <c r="Y65" s="13">
        <v>659164.6</v>
      </c>
      <c r="Z65" s="13">
        <v>659164.6</v>
      </c>
      <c r="AA65" s="13">
        <v>659164.6</v>
      </c>
      <c r="AB65" s="13">
        <v>654164.6</v>
      </c>
      <c r="AC65" s="13">
        <f>SUM(Q65:AB65)</f>
        <v>8629976.3599999975</v>
      </c>
    </row>
    <row r="66" spans="1:29" x14ac:dyDescent="0.2">
      <c r="A66" s="13">
        <v>2025</v>
      </c>
      <c r="B66" s="13">
        <v>11</v>
      </c>
      <c r="C66" s="13" t="s">
        <v>25</v>
      </c>
      <c r="D66" s="13">
        <v>2</v>
      </c>
      <c r="E66" s="13">
        <v>4</v>
      </c>
      <c r="F66" s="13">
        <v>2</v>
      </c>
      <c r="G66" s="13">
        <v>0</v>
      </c>
      <c r="H66" s="13">
        <v>8</v>
      </c>
      <c r="I66" s="13" t="s">
        <v>24</v>
      </c>
      <c r="J66" s="13">
        <v>13</v>
      </c>
      <c r="K66" s="13" t="str">
        <f>MID(L66,1,1)</f>
        <v>2</v>
      </c>
      <c r="L66" s="13">
        <v>24701</v>
      </c>
      <c r="M66" s="13">
        <v>1</v>
      </c>
      <c r="N66" s="13">
        <v>1</v>
      </c>
      <c r="O66" s="13">
        <v>9</v>
      </c>
      <c r="P66" s="13" t="str">
        <f>"0"</f>
        <v>0</v>
      </c>
      <c r="Q66" s="13">
        <v>0</v>
      </c>
      <c r="R66" s="13">
        <v>1531.8</v>
      </c>
      <c r="S66" s="13">
        <v>6081.94</v>
      </c>
      <c r="T66" s="13">
        <v>8202.75</v>
      </c>
      <c r="U66" s="13">
        <v>92155.51</v>
      </c>
      <c r="V66" s="13">
        <v>2410</v>
      </c>
      <c r="W66" s="13">
        <v>6112</v>
      </c>
      <c r="X66" s="13">
        <v>1330</v>
      </c>
      <c r="Y66" s="13">
        <v>3820</v>
      </c>
      <c r="Z66" s="13">
        <v>3820</v>
      </c>
      <c r="AA66" s="13">
        <v>4319</v>
      </c>
      <c r="AB66" s="13">
        <v>0</v>
      </c>
      <c r="AC66" s="13">
        <f>SUM(Q66:AB66)</f>
        <v>129783</v>
      </c>
    </row>
    <row r="67" spans="1:29" x14ac:dyDescent="0.2">
      <c r="A67" s="13">
        <v>2025</v>
      </c>
      <c r="B67" s="13">
        <v>11</v>
      </c>
      <c r="C67" s="13" t="s">
        <v>25</v>
      </c>
      <c r="D67" s="13">
        <v>2</v>
      </c>
      <c r="E67" s="13">
        <v>4</v>
      </c>
      <c r="F67" s="13">
        <v>2</v>
      </c>
      <c r="G67" s="13">
        <v>0</v>
      </c>
      <c r="H67" s="13">
        <v>2</v>
      </c>
      <c r="I67" s="13" t="s">
        <v>26</v>
      </c>
      <c r="J67" s="13">
        <v>1</v>
      </c>
      <c r="K67" s="13" t="str">
        <f>MID(L67,1,1)</f>
        <v>3</v>
      </c>
      <c r="L67" s="13">
        <v>32701</v>
      </c>
      <c r="M67" s="13">
        <v>1</v>
      </c>
      <c r="N67" s="13">
        <v>1</v>
      </c>
      <c r="O67" s="13">
        <v>9</v>
      </c>
      <c r="P67" s="13" t="str">
        <f>"0"</f>
        <v>0</v>
      </c>
      <c r="Q67" s="13">
        <v>0</v>
      </c>
      <c r="R67" s="13">
        <v>0</v>
      </c>
      <c r="S67" s="13">
        <v>0</v>
      </c>
      <c r="T67" s="13">
        <v>5733.88</v>
      </c>
      <c r="U67" s="13">
        <v>8116.12</v>
      </c>
      <c r="V67" s="13">
        <v>2288</v>
      </c>
      <c r="W67" s="13">
        <v>2288</v>
      </c>
      <c r="X67" s="13">
        <v>2288</v>
      </c>
      <c r="Y67" s="13">
        <v>2288</v>
      </c>
      <c r="Z67" s="13">
        <v>2288</v>
      </c>
      <c r="AA67" s="13">
        <v>2288</v>
      </c>
      <c r="AB67" s="13">
        <v>5582</v>
      </c>
      <c r="AC67" s="13">
        <f>SUM(Q67:AB67)</f>
        <v>33160</v>
      </c>
    </row>
    <row r="68" spans="1:29" x14ac:dyDescent="0.2">
      <c r="A68" s="13">
        <v>2025</v>
      </c>
      <c r="B68" s="13">
        <v>11</v>
      </c>
      <c r="C68" s="13" t="s">
        <v>25</v>
      </c>
      <c r="D68" s="13">
        <v>2</v>
      </c>
      <c r="E68" s="13">
        <v>4</v>
      </c>
      <c r="F68" s="13">
        <v>2</v>
      </c>
      <c r="G68" s="13">
        <v>0</v>
      </c>
      <c r="H68" s="13">
        <v>8</v>
      </c>
      <c r="I68" s="13" t="s">
        <v>24</v>
      </c>
      <c r="J68" s="13">
        <v>13</v>
      </c>
      <c r="K68" s="13" t="str">
        <f>MID(L68,1,1)</f>
        <v>3</v>
      </c>
      <c r="L68" s="13">
        <v>35301</v>
      </c>
      <c r="M68" s="13">
        <v>1</v>
      </c>
      <c r="N68" s="13">
        <v>1</v>
      </c>
      <c r="O68" s="13">
        <v>9</v>
      </c>
      <c r="P68" s="13" t="str">
        <f>"0"</f>
        <v>0</v>
      </c>
      <c r="Q68" s="13">
        <v>0</v>
      </c>
      <c r="R68" s="13">
        <v>0</v>
      </c>
      <c r="S68" s="13">
        <v>89953.36</v>
      </c>
      <c r="T68" s="13">
        <v>260710</v>
      </c>
      <c r="U68" s="13">
        <v>153389.99</v>
      </c>
      <c r="V68" s="13">
        <v>58696</v>
      </c>
      <c r="W68" s="13">
        <v>133488.95000000001</v>
      </c>
      <c r="X68" s="13">
        <v>133488.95000000001</v>
      </c>
      <c r="Y68" s="13">
        <v>133488.95000000001</v>
      </c>
      <c r="Z68" s="13">
        <v>133488.95000000001</v>
      </c>
      <c r="AA68" s="13">
        <v>133488.95000000001</v>
      </c>
      <c r="AB68" s="13">
        <v>266977.90000000002</v>
      </c>
      <c r="AC68" s="13">
        <f>SUM(Q68:AB68)</f>
        <v>1497172</v>
      </c>
    </row>
    <row r="69" spans="1:29" x14ac:dyDescent="0.2">
      <c r="A69" s="13">
        <v>2025</v>
      </c>
      <c r="B69" s="13">
        <v>11</v>
      </c>
      <c r="C69" s="13" t="s">
        <v>25</v>
      </c>
      <c r="D69" s="13">
        <v>2</v>
      </c>
      <c r="E69" s="13">
        <v>4</v>
      </c>
      <c r="F69" s="13">
        <v>2</v>
      </c>
      <c r="G69" s="13">
        <v>0</v>
      </c>
      <c r="H69" s="13">
        <v>8</v>
      </c>
      <c r="I69" s="13" t="s">
        <v>24</v>
      </c>
      <c r="J69" s="13">
        <v>13</v>
      </c>
      <c r="K69" s="13" t="str">
        <f>MID(L69,1,1)</f>
        <v>2</v>
      </c>
      <c r="L69" s="13">
        <v>24801</v>
      </c>
      <c r="M69" s="13">
        <v>1</v>
      </c>
      <c r="N69" s="13">
        <v>1</v>
      </c>
      <c r="O69" s="13">
        <v>9</v>
      </c>
      <c r="P69" s="13" t="str">
        <f>"0"</f>
        <v>0</v>
      </c>
      <c r="Q69" s="13">
        <v>0</v>
      </c>
      <c r="R69" s="13">
        <v>0</v>
      </c>
      <c r="S69" s="13">
        <v>5488.5</v>
      </c>
      <c r="T69" s="13">
        <v>87748.32</v>
      </c>
      <c r="U69" s="13">
        <v>325928.18</v>
      </c>
      <c r="V69" s="13">
        <v>8409</v>
      </c>
      <c r="W69" s="13">
        <v>10600</v>
      </c>
      <c r="X69" s="13">
        <v>8700</v>
      </c>
      <c r="Y69" s="13">
        <v>13705</v>
      </c>
      <c r="Z69" s="13">
        <v>4350</v>
      </c>
      <c r="AA69" s="13">
        <v>11997</v>
      </c>
      <c r="AB69" s="13">
        <v>6210</v>
      </c>
      <c r="AC69" s="13">
        <f>SUM(Q69:AB69)</f>
        <v>483136</v>
      </c>
    </row>
    <row r="70" spans="1:29" x14ac:dyDescent="0.2">
      <c r="A70" s="13">
        <v>2025</v>
      </c>
      <c r="B70" s="13">
        <v>11</v>
      </c>
      <c r="C70" s="13" t="s">
        <v>25</v>
      </c>
      <c r="D70" s="13">
        <v>2</v>
      </c>
      <c r="E70" s="13">
        <v>4</v>
      </c>
      <c r="F70" s="13">
        <v>2</v>
      </c>
      <c r="G70" s="13">
        <v>0</v>
      </c>
      <c r="H70" s="13">
        <v>2</v>
      </c>
      <c r="I70" s="13" t="s">
        <v>26</v>
      </c>
      <c r="J70" s="13">
        <v>1</v>
      </c>
      <c r="K70" s="13" t="str">
        <f>MID(L70,1,1)</f>
        <v>1</v>
      </c>
      <c r="L70" s="13">
        <v>12101</v>
      </c>
      <c r="M70" s="13">
        <v>1</v>
      </c>
      <c r="N70" s="13">
        <v>1</v>
      </c>
      <c r="O70" s="13">
        <v>9</v>
      </c>
      <c r="P70" s="13" t="str">
        <f>"0"</f>
        <v>0</v>
      </c>
      <c r="Q70" s="13">
        <v>2323004.7599999998</v>
      </c>
      <c r="R70" s="13">
        <v>2332064.44</v>
      </c>
      <c r="S70" s="13">
        <v>2332064.44</v>
      </c>
      <c r="T70" s="13">
        <v>4711835.28</v>
      </c>
      <c r="U70" s="13">
        <v>302261.08</v>
      </c>
      <c r="V70" s="13">
        <v>2400246</v>
      </c>
      <c r="W70" s="13">
        <v>2400246</v>
      </c>
      <c r="X70" s="13">
        <v>2400246</v>
      </c>
      <c r="Y70" s="13">
        <v>2400246</v>
      </c>
      <c r="Z70" s="13">
        <v>1004501</v>
      </c>
      <c r="AA70" s="13">
        <v>0</v>
      </c>
      <c r="AB70" s="13">
        <v>0</v>
      </c>
      <c r="AC70" s="13">
        <f>SUM(Q70:AB70)</f>
        <v>22606715</v>
      </c>
    </row>
    <row r="71" spans="1:29" x14ac:dyDescent="0.2">
      <c r="A71" s="13">
        <v>2025</v>
      </c>
      <c r="B71" s="13">
        <v>11</v>
      </c>
      <c r="C71" s="13" t="s">
        <v>25</v>
      </c>
      <c r="D71" s="13">
        <v>2</v>
      </c>
      <c r="E71" s="13">
        <v>4</v>
      </c>
      <c r="F71" s="13">
        <v>2</v>
      </c>
      <c r="G71" s="13">
        <v>0</v>
      </c>
      <c r="H71" s="13">
        <v>2</v>
      </c>
      <c r="I71" s="13" t="s">
        <v>26</v>
      </c>
      <c r="J71" s="13">
        <v>1</v>
      </c>
      <c r="K71" s="13" t="str">
        <f>MID(L71,1,1)</f>
        <v>3</v>
      </c>
      <c r="L71" s="13">
        <v>33901</v>
      </c>
      <c r="M71" s="13">
        <v>1</v>
      </c>
      <c r="N71" s="13">
        <v>1</v>
      </c>
      <c r="O71" s="13">
        <v>9</v>
      </c>
      <c r="P71" s="13" t="str">
        <f>"0"</f>
        <v>0</v>
      </c>
      <c r="Q71" s="13">
        <v>46000</v>
      </c>
      <c r="R71" s="13">
        <v>57500</v>
      </c>
      <c r="S71" s="13">
        <v>69000</v>
      </c>
      <c r="T71" s="13">
        <v>69000</v>
      </c>
      <c r="U71" s="13">
        <v>298500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13">
        <f>SUM(Q71:AB71)</f>
        <v>540000</v>
      </c>
    </row>
    <row r="72" spans="1:29" x14ac:dyDescent="0.2">
      <c r="A72" s="13">
        <v>2025</v>
      </c>
      <c r="B72" s="13">
        <v>11</v>
      </c>
      <c r="C72" s="13" t="s">
        <v>25</v>
      </c>
      <c r="D72" s="13">
        <v>2</v>
      </c>
      <c r="E72" s="13">
        <v>4</v>
      </c>
      <c r="F72" s="13">
        <v>2</v>
      </c>
      <c r="G72" s="13">
        <v>0</v>
      </c>
      <c r="H72" s="13">
        <v>8</v>
      </c>
      <c r="I72" s="13" t="s">
        <v>24</v>
      </c>
      <c r="J72" s="13">
        <v>13</v>
      </c>
      <c r="K72" s="13" t="str">
        <f>MID(L72,1,1)</f>
        <v>2</v>
      </c>
      <c r="L72" s="13">
        <v>29301</v>
      </c>
      <c r="M72" s="13">
        <v>1</v>
      </c>
      <c r="N72" s="13">
        <v>1</v>
      </c>
      <c r="O72" s="13">
        <v>9</v>
      </c>
      <c r="P72" s="13" t="str">
        <f>"0"</f>
        <v>0</v>
      </c>
      <c r="Q72" s="13">
        <v>0</v>
      </c>
      <c r="R72" s="13">
        <v>10062.5</v>
      </c>
      <c r="S72" s="13">
        <v>2038.59</v>
      </c>
      <c r="T72" s="13">
        <v>11215.99</v>
      </c>
      <c r="U72" s="13">
        <v>15925.92</v>
      </c>
      <c r="V72" s="13">
        <v>6485</v>
      </c>
      <c r="W72" s="13">
        <v>0</v>
      </c>
      <c r="X72" s="13">
        <v>0</v>
      </c>
      <c r="Y72" s="13">
        <v>5976</v>
      </c>
      <c r="Z72" s="13">
        <v>10624</v>
      </c>
      <c r="AA72" s="13">
        <v>5975</v>
      </c>
      <c r="AB72" s="13">
        <v>0</v>
      </c>
      <c r="AC72" s="13">
        <f>SUM(Q72:AB72)</f>
        <v>68303</v>
      </c>
    </row>
    <row r="73" spans="1:29" x14ac:dyDescent="0.2">
      <c r="A73" s="13">
        <v>2025</v>
      </c>
      <c r="B73" s="13">
        <v>11</v>
      </c>
      <c r="C73" s="13" t="s">
        <v>25</v>
      </c>
      <c r="D73" s="13">
        <v>2</v>
      </c>
      <c r="E73" s="13">
        <v>4</v>
      </c>
      <c r="F73" s="13">
        <v>2</v>
      </c>
      <c r="G73" s="13">
        <v>0</v>
      </c>
      <c r="H73" s="13">
        <v>8</v>
      </c>
      <c r="I73" s="13" t="s">
        <v>24</v>
      </c>
      <c r="J73" s="13">
        <v>13</v>
      </c>
      <c r="K73" s="13" t="str">
        <f>MID(L73,1,1)</f>
        <v>2</v>
      </c>
      <c r="L73" s="13">
        <v>24301</v>
      </c>
      <c r="M73" s="13">
        <v>1</v>
      </c>
      <c r="N73" s="13">
        <v>1</v>
      </c>
      <c r="O73" s="13">
        <v>9</v>
      </c>
      <c r="P73" s="13" t="str">
        <f>"0"</f>
        <v>0</v>
      </c>
      <c r="Q73" s="13">
        <v>0</v>
      </c>
      <c r="R73" s="13">
        <v>0</v>
      </c>
      <c r="S73" s="13">
        <v>0</v>
      </c>
      <c r="T73" s="13">
        <v>0</v>
      </c>
      <c r="U73" s="13">
        <v>9570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13">
        <f>SUM(Q73:AB73)</f>
        <v>9570</v>
      </c>
    </row>
    <row r="74" spans="1:29" x14ac:dyDescent="0.2">
      <c r="A74" s="13">
        <v>2025</v>
      </c>
      <c r="B74" s="13">
        <v>11</v>
      </c>
      <c r="C74" s="13" t="s">
        <v>25</v>
      </c>
      <c r="D74" s="13">
        <v>2</v>
      </c>
      <c r="E74" s="13">
        <v>4</v>
      </c>
      <c r="F74" s="13">
        <v>2</v>
      </c>
      <c r="G74" s="13">
        <v>0</v>
      </c>
      <c r="H74" s="13">
        <v>8</v>
      </c>
      <c r="I74" s="13" t="s">
        <v>24</v>
      </c>
      <c r="J74" s="13">
        <v>13</v>
      </c>
      <c r="K74" s="13" t="str">
        <f>MID(L74,1,1)</f>
        <v>1</v>
      </c>
      <c r="L74" s="13">
        <v>12101</v>
      </c>
      <c r="M74" s="13">
        <v>1</v>
      </c>
      <c r="N74" s="13">
        <v>1</v>
      </c>
      <c r="O74" s="13">
        <v>9</v>
      </c>
      <c r="P74" s="13" t="str">
        <f>"0"</f>
        <v>0</v>
      </c>
      <c r="Q74" s="13">
        <v>20444656.260000002</v>
      </c>
      <c r="R74" s="13">
        <v>30855018.829999998</v>
      </c>
      <c r="S74" s="13">
        <v>9716111.4100000001</v>
      </c>
      <c r="T74" s="13">
        <v>46454051.880000003</v>
      </c>
      <c r="U74" s="13">
        <v>3407618.2</v>
      </c>
      <c r="V74" s="13">
        <v>11705303.42</v>
      </c>
      <c r="W74" s="13">
        <v>20430460</v>
      </c>
      <c r="X74" s="13">
        <v>20430460</v>
      </c>
      <c r="Y74" s="13">
        <v>20430460</v>
      </c>
      <c r="Z74" s="13">
        <v>21826203</v>
      </c>
      <c r="AA74" s="13">
        <v>14654851</v>
      </c>
      <c r="AB74" s="13">
        <v>0</v>
      </c>
      <c r="AC74" s="13">
        <f>SUM(Q74:AB74)</f>
        <v>220355194</v>
      </c>
    </row>
    <row r="75" spans="1:29" x14ac:dyDescent="0.2">
      <c r="A75" s="13">
        <v>2025</v>
      </c>
      <c r="B75" s="13">
        <v>11</v>
      </c>
      <c r="C75" s="13" t="s">
        <v>25</v>
      </c>
      <c r="D75" s="13">
        <v>2</v>
      </c>
      <c r="E75" s="13">
        <v>4</v>
      </c>
      <c r="F75" s="13">
        <v>2</v>
      </c>
      <c r="G75" s="13">
        <v>0</v>
      </c>
      <c r="H75" s="13">
        <v>8</v>
      </c>
      <c r="I75" s="13" t="s">
        <v>24</v>
      </c>
      <c r="J75" s="13">
        <v>13</v>
      </c>
      <c r="K75" s="13" t="str">
        <f>MID(L75,1,1)</f>
        <v>2</v>
      </c>
      <c r="L75" s="13">
        <v>25301</v>
      </c>
      <c r="M75" s="13">
        <v>1</v>
      </c>
      <c r="N75" s="13">
        <v>1</v>
      </c>
      <c r="O75" s="13">
        <v>9</v>
      </c>
      <c r="P75" s="13" t="str">
        <f>"0"</f>
        <v>0</v>
      </c>
      <c r="Q75" s="13">
        <v>0</v>
      </c>
      <c r="R75" s="13">
        <v>0</v>
      </c>
      <c r="S75" s="13">
        <v>174</v>
      </c>
      <c r="T75" s="13">
        <v>259</v>
      </c>
      <c r="U75" s="13">
        <v>5403</v>
      </c>
      <c r="V75" s="13">
        <v>0</v>
      </c>
      <c r="W75" s="13">
        <v>4000</v>
      </c>
      <c r="X75" s="13">
        <v>0</v>
      </c>
      <c r="Y75" s="13">
        <v>0</v>
      </c>
      <c r="Z75" s="13">
        <v>0</v>
      </c>
      <c r="AA75" s="13">
        <v>4000</v>
      </c>
      <c r="AB75" s="13">
        <v>4000</v>
      </c>
      <c r="AC75" s="13">
        <f>SUM(Q75:AB75)</f>
        <v>17836</v>
      </c>
    </row>
    <row r="76" spans="1:29" x14ac:dyDescent="0.2">
      <c r="A76" s="13">
        <v>2025</v>
      </c>
      <c r="B76" s="13">
        <v>11</v>
      </c>
      <c r="C76" s="13" t="s">
        <v>25</v>
      </c>
      <c r="D76" s="13">
        <v>2</v>
      </c>
      <c r="E76" s="13">
        <v>4</v>
      </c>
      <c r="F76" s="13">
        <v>2</v>
      </c>
      <c r="G76" s="13">
        <v>0</v>
      </c>
      <c r="H76" s="13">
        <v>8</v>
      </c>
      <c r="I76" s="13" t="s">
        <v>24</v>
      </c>
      <c r="J76" s="13">
        <v>13</v>
      </c>
      <c r="K76" s="13" t="str">
        <f>MID(L76,1,1)</f>
        <v>3</v>
      </c>
      <c r="L76" s="13">
        <v>31904</v>
      </c>
      <c r="M76" s="13">
        <v>1</v>
      </c>
      <c r="N76" s="13">
        <v>1</v>
      </c>
      <c r="O76" s="13">
        <v>9</v>
      </c>
      <c r="P76" s="13" t="str">
        <f>"0"</f>
        <v>0</v>
      </c>
      <c r="Q76" s="13">
        <v>0</v>
      </c>
      <c r="R76" s="13">
        <v>0</v>
      </c>
      <c r="S76" s="13">
        <v>0</v>
      </c>
      <c r="T76" s="13">
        <v>0</v>
      </c>
      <c r="U76" s="13">
        <v>740030.92</v>
      </c>
      <c r="V76" s="13">
        <v>371266.76</v>
      </c>
      <c r="W76" s="13">
        <v>371266.76</v>
      </c>
      <c r="X76" s="13">
        <v>371266.76</v>
      </c>
      <c r="Y76" s="13">
        <v>371266.76</v>
      </c>
      <c r="Z76" s="13">
        <v>371266.76</v>
      </c>
      <c r="AA76" s="13">
        <v>371266.76</v>
      </c>
      <c r="AB76" s="13">
        <v>742533.52</v>
      </c>
      <c r="AC76" s="13">
        <f>SUM(Q76:AB76)</f>
        <v>3710164.9999999995</v>
      </c>
    </row>
    <row r="77" spans="1:29" x14ac:dyDescent="0.2">
      <c r="A77" s="13">
        <v>2025</v>
      </c>
      <c r="B77" s="13">
        <v>11</v>
      </c>
      <c r="C77" s="13" t="s">
        <v>25</v>
      </c>
      <c r="D77" s="13">
        <v>2</v>
      </c>
      <c r="E77" s="13">
        <v>4</v>
      </c>
      <c r="F77" s="13">
        <v>2</v>
      </c>
      <c r="G77" s="13">
        <v>0</v>
      </c>
      <c r="H77" s="13">
        <v>8</v>
      </c>
      <c r="I77" s="13" t="s">
        <v>24</v>
      </c>
      <c r="J77" s="13">
        <v>13</v>
      </c>
      <c r="K77" s="13" t="str">
        <f>MID(L77,1,1)</f>
        <v>3</v>
      </c>
      <c r="L77" s="13">
        <v>36901</v>
      </c>
      <c r="M77" s="13">
        <v>1</v>
      </c>
      <c r="N77" s="13">
        <v>1</v>
      </c>
      <c r="O77" s="13">
        <v>9</v>
      </c>
      <c r="P77" s="13" t="str">
        <f>"0"</f>
        <v>0</v>
      </c>
      <c r="Q77" s="13">
        <v>0</v>
      </c>
      <c r="R77" s="13">
        <v>0</v>
      </c>
      <c r="S77" s="13">
        <v>200468.88</v>
      </c>
      <c r="T77" s="13">
        <v>112262.57</v>
      </c>
      <c r="U77" s="13">
        <v>112262.57</v>
      </c>
      <c r="V77" s="13">
        <v>112262.57</v>
      </c>
      <c r="W77" s="13">
        <v>112262.57</v>
      </c>
      <c r="X77" s="13">
        <v>112262.57</v>
      </c>
      <c r="Y77" s="13">
        <v>112262.57</v>
      </c>
      <c r="Z77" s="13">
        <v>112262.57</v>
      </c>
      <c r="AA77" s="13">
        <v>112262.57</v>
      </c>
      <c r="AB77" s="13">
        <v>224525.14</v>
      </c>
      <c r="AC77" s="13">
        <f>SUM(Q77:AB77)</f>
        <v>1323094.5800000005</v>
      </c>
    </row>
    <row r="78" spans="1:29" x14ac:dyDescent="0.2">
      <c r="A78" s="13">
        <v>2025</v>
      </c>
      <c r="B78" s="13">
        <v>11</v>
      </c>
      <c r="C78" s="13" t="s">
        <v>25</v>
      </c>
      <c r="D78" s="13">
        <v>2</v>
      </c>
      <c r="E78" s="13">
        <v>4</v>
      </c>
      <c r="F78" s="13">
        <v>2</v>
      </c>
      <c r="G78" s="13">
        <v>0</v>
      </c>
      <c r="H78" s="13">
        <v>8</v>
      </c>
      <c r="I78" s="13" t="s">
        <v>24</v>
      </c>
      <c r="J78" s="13">
        <v>13</v>
      </c>
      <c r="K78" s="13" t="str">
        <f>MID(L78,1,1)</f>
        <v>3</v>
      </c>
      <c r="L78" s="13">
        <v>33606</v>
      </c>
      <c r="M78" s="13">
        <v>1</v>
      </c>
      <c r="N78" s="13">
        <v>1</v>
      </c>
      <c r="O78" s="13">
        <v>9</v>
      </c>
      <c r="P78" s="13" t="str">
        <f>"0"</f>
        <v>0</v>
      </c>
      <c r="Q78" s="13">
        <v>0</v>
      </c>
      <c r="R78" s="13">
        <v>0</v>
      </c>
      <c r="S78" s="13">
        <v>0</v>
      </c>
      <c r="T78" s="13">
        <v>0</v>
      </c>
      <c r="U78" s="13">
        <v>12000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13">
        <f>SUM(Q78:AB78)</f>
        <v>12000</v>
      </c>
    </row>
    <row r="79" spans="1:29" x14ac:dyDescent="0.2">
      <c r="A79" s="13">
        <v>2025</v>
      </c>
      <c r="B79" s="13">
        <v>11</v>
      </c>
      <c r="C79" s="13" t="s">
        <v>25</v>
      </c>
      <c r="D79" s="13">
        <v>2</v>
      </c>
      <c r="E79" s="13">
        <v>4</v>
      </c>
      <c r="F79" s="13">
        <v>2</v>
      </c>
      <c r="G79" s="13">
        <v>0</v>
      </c>
      <c r="H79" s="13">
        <v>8</v>
      </c>
      <c r="I79" s="13" t="s">
        <v>24</v>
      </c>
      <c r="J79" s="13">
        <v>13</v>
      </c>
      <c r="K79" s="13" t="str">
        <f>MID(L79,1,1)</f>
        <v>2</v>
      </c>
      <c r="L79" s="13">
        <v>27101</v>
      </c>
      <c r="M79" s="13">
        <v>1</v>
      </c>
      <c r="N79" s="13">
        <v>1</v>
      </c>
      <c r="O79" s="13">
        <v>9</v>
      </c>
      <c r="P79" s="13" t="str">
        <f>"0"</f>
        <v>0</v>
      </c>
      <c r="Q79" s="13">
        <v>0</v>
      </c>
      <c r="R79" s="13">
        <v>0</v>
      </c>
      <c r="S79" s="13">
        <v>0</v>
      </c>
      <c r="T79" s="13">
        <v>510</v>
      </c>
      <c r="U79" s="13">
        <v>754278</v>
      </c>
      <c r="V79" s="13">
        <v>642784</v>
      </c>
      <c r="W79" s="13">
        <v>2250</v>
      </c>
      <c r="X79" s="13">
        <v>354784</v>
      </c>
      <c r="Y79" s="13">
        <v>0</v>
      </c>
      <c r="Z79" s="13">
        <v>416851</v>
      </c>
      <c r="AA79" s="13">
        <v>2699</v>
      </c>
      <c r="AB79" s="13">
        <v>0</v>
      </c>
      <c r="AC79" s="13">
        <f>SUM(Q79:AB79)</f>
        <v>2174156</v>
      </c>
    </row>
    <row r="80" spans="1:29" x14ac:dyDescent="0.2">
      <c r="A80" s="13">
        <v>2025</v>
      </c>
      <c r="B80" s="13">
        <v>11</v>
      </c>
      <c r="C80" s="13" t="s">
        <v>25</v>
      </c>
      <c r="D80" s="13">
        <v>2</v>
      </c>
      <c r="E80" s="13">
        <v>4</v>
      </c>
      <c r="F80" s="13">
        <v>2</v>
      </c>
      <c r="G80" s="13">
        <v>0</v>
      </c>
      <c r="H80" s="13">
        <v>8</v>
      </c>
      <c r="I80" s="13" t="s">
        <v>24</v>
      </c>
      <c r="J80" s="13">
        <v>13</v>
      </c>
      <c r="K80" s="13" t="str">
        <f>MID(L80,1,1)</f>
        <v>2</v>
      </c>
      <c r="L80" s="13">
        <v>21401</v>
      </c>
      <c r="M80" s="13">
        <v>1</v>
      </c>
      <c r="N80" s="13">
        <v>1</v>
      </c>
      <c r="O80" s="13">
        <v>9</v>
      </c>
      <c r="P80" s="13" t="str">
        <f>"0"</f>
        <v>0</v>
      </c>
      <c r="Q80" s="13">
        <v>0</v>
      </c>
      <c r="R80" s="13">
        <v>0</v>
      </c>
      <c r="S80" s="13">
        <v>79</v>
      </c>
      <c r="T80" s="13">
        <v>9966.9500000000007</v>
      </c>
      <c r="U80" s="13">
        <v>366898.05</v>
      </c>
      <c r="V80" s="13">
        <v>1283296</v>
      </c>
      <c r="W80" s="13">
        <v>59250</v>
      </c>
      <c r="X80" s="13">
        <v>0</v>
      </c>
      <c r="Y80" s="13">
        <v>0</v>
      </c>
      <c r="Z80" s="13">
        <v>11302</v>
      </c>
      <c r="AA80" s="13">
        <v>0</v>
      </c>
      <c r="AB80" s="13">
        <v>0</v>
      </c>
      <c r="AC80" s="13">
        <f>SUM(Q80:AB80)</f>
        <v>1730792</v>
      </c>
    </row>
    <row r="81" spans="1:29" x14ac:dyDescent="0.2">
      <c r="A81" s="13">
        <v>2025</v>
      </c>
      <c r="B81" s="13">
        <v>11</v>
      </c>
      <c r="C81" s="13" t="s">
        <v>25</v>
      </c>
      <c r="D81" s="13">
        <v>2</v>
      </c>
      <c r="E81" s="13">
        <v>4</v>
      </c>
      <c r="F81" s="13">
        <v>2</v>
      </c>
      <c r="G81" s="13">
        <v>0</v>
      </c>
      <c r="H81" s="13">
        <v>8</v>
      </c>
      <c r="I81" s="13" t="s">
        <v>24</v>
      </c>
      <c r="J81" s="13">
        <v>13</v>
      </c>
      <c r="K81" s="13" t="str">
        <f>MID(L81,1,1)</f>
        <v>3</v>
      </c>
      <c r="L81" s="13">
        <v>33303</v>
      </c>
      <c r="M81" s="13">
        <v>1</v>
      </c>
      <c r="N81" s="13">
        <v>1</v>
      </c>
      <c r="O81" s="13">
        <v>9</v>
      </c>
      <c r="P81" s="13" t="str">
        <f>"0"</f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234900</v>
      </c>
      <c r="Y81" s="13">
        <v>0</v>
      </c>
      <c r="Z81" s="13">
        <v>0</v>
      </c>
      <c r="AA81" s="13">
        <v>0</v>
      </c>
      <c r="AB81" s="13">
        <v>0</v>
      </c>
      <c r="AC81" s="13">
        <f>SUM(Q81:AB81)</f>
        <v>234900</v>
      </c>
    </row>
    <row r="82" spans="1:29" x14ac:dyDescent="0.2">
      <c r="A82" s="13">
        <v>2025</v>
      </c>
      <c r="B82" s="13">
        <v>11</v>
      </c>
      <c r="C82" s="13" t="s">
        <v>25</v>
      </c>
      <c r="D82" s="13">
        <v>2</v>
      </c>
      <c r="E82" s="13">
        <v>4</v>
      </c>
      <c r="F82" s="13">
        <v>2</v>
      </c>
      <c r="G82" s="13">
        <v>0</v>
      </c>
      <c r="H82" s="13">
        <v>8</v>
      </c>
      <c r="I82" s="13" t="s">
        <v>24</v>
      </c>
      <c r="J82" s="13">
        <v>13</v>
      </c>
      <c r="K82" s="13" t="str">
        <f>MID(L82,1,1)</f>
        <v>3</v>
      </c>
      <c r="L82" s="13">
        <v>39202</v>
      </c>
      <c r="M82" s="13">
        <v>1</v>
      </c>
      <c r="N82" s="13">
        <v>1</v>
      </c>
      <c r="O82" s="13">
        <v>9</v>
      </c>
      <c r="P82" s="13" t="str">
        <f>"0"</f>
        <v>0</v>
      </c>
      <c r="Q82" s="13">
        <v>8506</v>
      </c>
      <c r="R82" s="13">
        <v>111503</v>
      </c>
      <c r="S82" s="13">
        <v>154519.41</v>
      </c>
      <c r="T82" s="13">
        <v>182730.89</v>
      </c>
      <c r="U82" s="13">
        <v>930915.7</v>
      </c>
      <c r="V82" s="13">
        <v>176253</v>
      </c>
      <c r="W82" s="13">
        <v>16180</v>
      </c>
      <c r="X82" s="13">
        <v>15430</v>
      </c>
      <c r="Y82" s="13">
        <v>19020</v>
      </c>
      <c r="Z82" s="13">
        <v>22519</v>
      </c>
      <c r="AA82" s="13">
        <v>18981</v>
      </c>
      <c r="AB82" s="13">
        <v>28220</v>
      </c>
      <c r="AC82" s="13">
        <f>SUM(Q82:AB82)</f>
        <v>1684778</v>
      </c>
    </row>
    <row r="83" spans="1:29" x14ac:dyDescent="0.2">
      <c r="A83" s="13">
        <v>2025</v>
      </c>
      <c r="B83" s="13">
        <v>11</v>
      </c>
      <c r="C83" s="13" t="s">
        <v>25</v>
      </c>
      <c r="D83" s="13">
        <v>2</v>
      </c>
      <c r="E83" s="13">
        <v>4</v>
      </c>
      <c r="F83" s="13">
        <v>2</v>
      </c>
      <c r="G83" s="13">
        <v>0</v>
      </c>
      <c r="H83" s="13">
        <v>8</v>
      </c>
      <c r="I83" s="13" t="s">
        <v>24</v>
      </c>
      <c r="J83" s="13">
        <v>13</v>
      </c>
      <c r="K83" s="13" t="str">
        <f>MID(L83,1,1)</f>
        <v>2</v>
      </c>
      <c r="L83" s="13">
        <v>24501</v>
      </c>
      <c r="M83" s="13">
        <v>1</v>
      </c>
      <c r="N83" s="13">
        <v>1</v>
      </c>
      <c r="O83" s="13">
        <v>9</v>
      </c>
      <c r="P83" s="13" t="str">
        <f>"0"</f>
        <v>0</v>
      </c>
      <c r="Q83" s="13">
        <v>0</v>
      </c>
      <c r="R83" s="13">
        <v>0</v>
      </c>
      <c r="S83" s="13">
        <v>0</v>
      </c>
      <c r="T83" s="13">
        <v>0</v>
      </c>
      <c r="U83" s="13">
        <v>350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13">
        <f>SUM(Q83:AB83)</f>
        <v>350</v>
      </c>
    </row>
    <row r="84" spans="1:29" x14ac:dyDescent="0.2">
      <c r="A84" s="13">
        <v>2025</v>
      </c>
      <c r="B84" s="13">
        <v>11</v>
      </c>
      <c r="C84" s="13" t="s">
        <v>25</v>
      </c>
      <c r="D84" s="13">
        <v>2</v>
      </c>
      <c r="E84" s="13">
        <v>4</v>
      </c>
      <c r="F84" s="13">
        <v>2</v>
      </c>
      <c r="G84" s="13">
        <v>0</v>
      </c>
      <c r="H84" s="13">
        <v>8</v>
      </c>
      <c r="I84" s="13" t="s">
        <v>24</v>
      </c>
      <c r="J84" s="13">
        <v>13</v>
      </c>
      <c r="K84" s="13" t="str">
        <f>MID(L84,1,1)</f>
        <v>3</v>
      </c>
      <c r="L84" s="13">
        <v>35801</v>
      </c>
      <c r="M84" s="13">
        <v>1</v>
      </c>
      <c r="N84" s="13">
        <v>1</v>
      </c>
      <c r="O84" s="13">
        <v>9</v>
      </c>
      <c r="P84" s="13" t="str">
        <f>"0"</f>
        <v>0</v>
      </c>
      <c r="Q84" s="13">
        <v>0</v>
      </c>
      <c r="R84" s="13">
        <v>44773.68</v>
      </c>
      <c r="S84" s="13">
        <v>704996.38</v>
      </c>
      <c r="T84" s="13">
        <v>2035398.72</v>
      </c>
      <c r="U84" s="13">
        <v>1005025.52</v>
      </c>
      <c r="V84" s="13">
        <v>707109.12</v>
      </c>
      <c r="W84" s="13">
        <v>549736.86</v>
      </c>
      <c r="X84" s="13">
        <v>255421.12</v>
      </c>
      <c r="Y84" s="13">
        <v>295421.12</v>
      </c>
      <c r="Z84" s="13">
        <v>302233.38</v>
      </c>
      <c r="AA84" s="13">
        <v>155421.12</v>
      </c>
      <c r="AB84" s="13">
        <v>176462.98</v>
      </c>
      <c r="AC84" s="13">
        <f>SUM(Q84:AB84)</f>
        <v>6232000.0000000009</v>
      </c>
    </row>
    <row r="85" spans="1:29" x14ac:dyDescent="0.2">
      <c r="A85" s="13">
        <v>2025</v>
      </c>
      <c r="B85" s="13">
        <v>11</v>
      </c>
      <c r="C85" s="13" t="s">
        <v>25</v>
      </c>
      <c r="D85" s="13">
        <v>2</v>
      </c>
      <c r="E85" s="13">
        <v>4</v>
      </c>
      <c r="F85" s="13">
        <v>2</v>
      </c>
      <c r="G85" s="13">
        <v>0</v>
      </c>
      <c r="H85" s="13">
        <v>8</v>
      </c>
      <c r="I85" s="13" t="s">
        <v>24</v>
      </c>
      <c r="J85" s="13">
        <v>13</v>
      </c>
      <c r="K85" s="13" t="str">
        <f>MID(L85,1,1)</f>
        <v>3</v>
      </c>
      <c r="L85" s="13">
        <v>39602</v>
      </c>
      <c r="M85" s="13">
        <v>1</v>
      </c>
      <c r="N85" s="13">
        <v>1</v>
      </c>
      <c r="O85" s="13">
        <v>9</v>
      </c>
      <c r="P85" s="13" t="str">
        <f>"0"</f>
        <v>0</v>
      </c>
      <c r="Q85" s="13">
        <v>0</v>
      </c>
      <c r="R85" s="13">
        <v>0</v>
      </c>
      <c r="S85" s="13">
        <v>10865.51</v>
      </c>
      <c r="T85" s="13">
        <v>65000</v>
      </c>
      <c r="U85" s="13">
        <v>66134.490000000005</v>
      </c>
      <c r="V85" s="13">
        <v>18000</v>
      </c>
      <c r="W85" s="13">
        <v>18000</v>
      </c>
      <c r="X85" s="13">
        <v>18000</v>
      </c>
      <c r="Y85" s="13">
        <v>18000</v>
      </c>
      <c r="Z85" s="13">
        <v>18000</v>
      </c>
      <c r="AA85" s="13">
        <v>18000</v>
      </c>
      <c r="AB85" s="13">
        <v>36000</v>
      </c>
      <c r="AC85" s="13">
        <f>SUM(Q85:AB85)</f>
        <v>286000</v>
      </c>
    </row>
    <row r="86" spans="1:29" x14ac:dyDescent="0.2">
      <c r="A86" s="13">
        <v>2025</v>
      </c>
      <c r="B86" s="13">
        <v>11</v>
      </c>
      <c r="C86" s="13" t="s">
        <v>25</v>
      </c>
      <c r="D86" s="13">
        <v>2</v>
      </c>
      <c r="E86" s="13">
        <v>4</v>
      </c>
      <c r="F86" s="13">
        <v>2</v>
      </c>
      <c r="G86" s="13">
        <v>0</v>
      </c>
      <c r="H86" s="13">
        <v>8</v>
      </c>
      <c r="I86" s="13" t="s">
        <v>24</v>
      </c>
      <c r="J86" s="13">
        <v>13</v>
      </c>
      <c r="K86" s="13" t="str">
        <f>MID(L86,1,1)</f>
        <v>2</v>
      </c>
      <c r="L86" s="13">
        <v>27501</v>
      </c>
      <c r="M86" s="13">
        <v>1</v>
      </c>
      <c r="N86" s="13">
        <v>1</v>
      </c>
      <c r="O86" s="13">
        <v>9</v>
      </c>
      <c r="P86" s="13" t="str">
        <f>"0"</f>
        <v>0</v>
      </c>
      <c r="Q86" s="13">
        <v>0</v>
      </c>
      <c r="R86" s="13">
        <v>0</v>
      </c>
      <c r="S86" s="13">
        <v>0</v>
      </c>
      <c r="T86" s="13">
        <v>0</v>
      </c>
      <c r="U86" s="13">
        <v>2024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13">
        <f>SUM(Q86:AB86)</f>
        <v>2024</v>
      </c>
    </row>
    <row r="87" spans="1:29" x14ac:dyDescent="0.2">
      <c r="A87" s="13">
        <v>2025</v>
      </c>
      <c r="B87" s="13">
        <v>11</v>
      </c>
      <c r="C87" s="13" t="s">
        <v>25</v>
      </c>
      <c r="D87" s="13">
        <v>2</v>
      </c>
      <c r="E87" s="13">
        <v>4</v>
      </c>
      <c r="F87" s="13">
        <v>2</v>
      </c>
      <c r="G87" s="13">
        <v>0</v>
      </c>
      <c r="H87" s="13">
        <v>2</v>
      </c>
      <c r="I87" s="13" t="s">
        <v>26</v>
      </c>
      <c r="J87" s="13">
        <v>1</v>
      </c>
      <c r="K87" s="13" t="str">
        <f>MID(L87,1,1)</f>
        <v>3</v>
      </c>
      <c r="L87" s="13">
        <v>33605</v>
      </c>
      <c r="M87" s="13">
        <v>1</v>
      </c>
      <c r="N87" s="13">
        <v>1</v>
      </c>
      <c r="O87" s="13">
        <v>9</v>
      </c>
      <c r="P87" s="13" t="str">
        <f>"0"</f>
        <v>0</v>
      </c>
      <c r="Q87" s="13">
        <v>0</v>
      </c>
      <c r="R87" s="13">
        <v>0</v>
      </c>
      <c r="S87" s="13">
        <v>0</v>
      </c>
      <c r="T87" s="13">
        <v>0</v>
      </c>
      <c r="U87" s="13">
        <v>7860</v>
      </c>
      <c r="V87" s="13">
        <v>7860</v>
      </c>
      <c r="W87" s="13">
        <v>20960</v>
      </c>
      <c r="X87" s="13">
        <v>20960</v>
      </c>
      <c r="Y87" s="13">
        <v>2620</v>
      </c>
      <c r="Z87" s="13">
        <v>0</v>
      </c>
      <c r="AA87" s="13">
        <v>0</v>
      </c>
      <c r="AB87" s="13">
        <v>0</v>
      </c>
      <c r="AC87" s="13">
        <f>SUM(Q87:AB87)</f>
        <v>60260</v>
      </c>
    </row>
    <row r="88" spans="1:29" x14ac:dyDescent="0.2">
      <c r="A88" s="13">
        <v>2025</v>
      </c>
      <c r="B88" s="13">
        <v>11</v>
      </c>
      <c r="C88" s="13" t="s">
        <v>25</v>
      </c>
      <c r="D88" s="13">
        <v>2</v>
      </c>
      <c r="E88" s="13">
        <v>4</v>
      </c>
      <c r="F88" s="13">
        <v>2</v>
      </c>
      <c r="G88" s="13">
        <v>0</v>
      </c>
      <c r="H88" s="13">
        <v>8</v>
      </c>
      <c r="I88" s="13" t="s">
        <v>24</v>
      </c>
      <c r="J88" s="13">
        <v>13</v>
      </c>
      <c r="K88" s="13" t="str">
        <f>MID(L88,1,1)</f>
        <v>3</v>
      </c>
      <c r="L88" s="13">
        <v>37101</v>
      </c>
      <c r="M88" s="13">
        <v>1</v>
      </c>
      <c r="N88" s="13">
        <v>1</v>
      </c>
      <c r="O88" s="13">
        <v>9</v>
      </c>
      <c r="P88" s="13" t="str">
        <f>"0"</f>
        <v>0</v>
      </c>
      <c r="Q88" s="13">
        <v>0</v>
      </c>
      <c r="R88" s="13">
        <v>0</v>
      </c>
      <c r="S88" s="13">
        <v>0</v>
      </c>
      <c r="T88" s="13">
        <v>1067923</v>
      </c>
      <c r="U88" s="13">
        <v>405034</v>
      </c>
      <c r="V88" s="13">
        <v>435878</v>
      </c>
      <c r="W88" s="13">
        <v>45000</v>
      </c>
      <c r="X88" s="13">
        <v>427404</v>
      </c>
      <c r="Y88" s="13">
        <v>45000</v>
      </c>
      <c r="Z88" s="13">
        <v>79371</v>
      </c>
      <c r="AA88" s="13">
        <v>45000</v>
      </c>
      <c r="AB88" s="13">
        <v>48708</v>
      </c>
      <c r="AC88" s="13">
        <f>SUM(Q88:AB88)</f>
        <v>2599318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ABR 2025_DEF</vt:lpstr>
      <vt:lpstr>PRESUP_POR_COL2025</vt:lpstr>
      <vt:lpstr>'ABR 2025_DEF'!Área_de_impresión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Verónica Vera Madrigal</dc:creator>
  <cp:lastModifiedBy>Alejandro Francisco Álvarez Oropeza</cp:lastModifiedBy>
  <cp:lastPrinted>2023-09-05T22:25:33Z</cp:lastPrinted>
  <dcterms:created xsi:type="dcterms:W3CDTF">2023-06-29T00:10:43Z</dcterms:created>
  <dcterms:modified xsi:type="dcterms:W3CDTF">2025-05-21T19:36:00Z</dcterms:modified>
</cp:coreProperties>
</file>